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/>
  </bookViews>
  <sheets>
    <sheet name="P2 Presupuesto Aprobado-Ejec " sheetId="2" r:id="rId1"/>
    <sheet name="Hoja3" sheetId="3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4" i="2" l="1"/>
  <c r="N84" i="2" l="1"/>
  <c r="M84" i="2"/>
  <c r="J84" i="2"/>
  <c r="I84" i="2"/>
  <c r="H84" i="2"/>
  <c r="G84" i="2" l="1"/>
  <c r="F84" i="2" l="1"/>
  <c r="E84" i="2"/>
  <c r="D84" i="2"/>
  <c r="C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B63" i="2"/>
  <c r="P62" i="2"/>
  <c r="B53" i="2"/>
  <c r="B37" i="2"/>
  <c r="B27" i="2"/>
  <c r="B17" i="2"/>
  <c r="B11" i="2"/>
  <c r="B84" i="2" s="1"/>
  <c r="P84" i="2" l="1"/>
</calcChain>
</file>

<file path=xl/sharedStrings.xml><?xml version="1.0" encoding="utf-8"?>
<sst xmlns="http://schemas.openxmlformats.org/spreadsheetml/2006/main" count="102" uniqueCount="102">
  <si>
    <t>En RD$</t>
  </si>
  <si>
    <t>DETALLE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</si>
  <si>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</si>
  <si>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</si>
  <si>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</si>
  <si>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</si>
  <si>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</si>
  <si>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</si>
  <si>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</si>
  <si>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</si>
  <si>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</si>
  <si>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</si>
  <si>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</si>
  <si>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</si>
  <si>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</si>
  <si>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</si>
  <si>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</si>
  <si>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</si>
  <si>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</si>
  <si>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</si>
  <si>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</si>
  <si>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</si>
  <si>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</si>
  <si>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</si>
  <si>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</si>
  <si>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</si>
  <si>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</si>
  <si>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</si>
  <si>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</si>
  <si>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</si>
  <si>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</si>
  <si>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</si>
  <si>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</si>
  <si>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</si>
  <si>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</si>
  <si>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</si>
  <si>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</si>
  <si>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</si>
  <si>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</si>
  <si>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</si>
  <si>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</si>
  <si>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</si>
  <si>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</si>
  <si>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</si>
  <si>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</si>
  <si>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</si>
  <si>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</si>
  <si>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</si>
  <si>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</si>
  <si>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</si>
  <si>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</si>
  <si>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</si>
  <si>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</si>
  <si>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</si>
  <si>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</si>
  <si>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</si>
  <si>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</si>
  <si>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</si>
  <si>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</si>
  <si>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</si>
  <si>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</si>
  <si>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</si>
  <si>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</si>
  <si>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</si>
  <si>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</si>
  <si>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</si>
  <si>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</si>
  <si>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</si>
  <si>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</si>
  <si>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</si>
  <si>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</si>
  <si>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</si>
  <si>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</si>
  <si>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</si>
  <si>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</si>
  <si>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</si>
  <si>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</si>
  <si>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Aprobado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</si>
  <si>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</si>
  <si>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</si>
  <si>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</si>
  <si>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</si>
  <si>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</si>
  <si>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</si>
  <si>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</si>
  <si>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</si>
  <si>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</si>
  <si>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</si>
  <si>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</si>
  <si>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</si>
  <si>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</si>
  <si>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Año 2025</t>
  </si>
  <si>
    <t>DICIEMBRE</t>
  </si>
  <si>
    <t xml:space="preserve">      4.1.2.2.0.5</t>
  </si>
  <si>
    <t xml:space="preserve">Ejecución de Gasto y Aplicaciones Financieras </t>
  </si>
  <si>
    <t>Total General</t>
  </si>
  <si>
    <t>Licda. Esthefany Pérez G.</t>
  </si>
  <si>
    <t>Depto. Contabilidad y Finanzas</t>
  </si>
  <si>
    <t xml:space="preserve">Gasto Devengado </t>
  </si>
  <si>
    <r>
      <rPr>
        <b/>
        <sz val="11"/>
        <color theme="1"/>
        <rFont val="Calibri"/>
        <charset val="134"/>
        <scheme val="minor"/>
      </rPr>
      <t>Presupuesto Aprobado:</t>
    </r>
    <r>
      <rPr>
        <sz val="11"/>
        <color theme="1"/>
        <rFont val="Calibri"/>
        <charset val="134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</si>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</sst>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charset val="134"/>
      <scheme val="minor"/>
    </font>
    <font>
      <sz val="22"/>
      <color rgb="FF0000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9"/>
      <color indexed="8"/>
      <name val="Calibri"/>
      <charset val="134"/>
    </font>
    <font>
      <sz val="9"/>
      <color indexed="8"/>
      <name val="Arial"/>
      <charset val="134"/>
    </font>
    <font>
      <sz val="11"/>
      <color indexed="8"/>
      <name val="Arial"/>
      <charset val="134"/>
    </font>
    <font>
      <b/>
      <sz val="10"/>
      <color theme="0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5117038483843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5117038483843"/>
      </patternFill>
    </fill>
  </fills>
  <borders count="1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4506668294322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69">
    <xf numFmtId="0" fontId="0" fillId="0" borderId="0" xfId="0"/>
    <xf numFmtId="0" fontId="3" fillId="0" borderId="1" xfId="0" applyFont="1" applyBorder="1" applyAlignment="1">
      <alignment vertical="center"/>
    </xf>
    <xf numFmtId="0" fontId="0" fillId="2" borderId="0" xfId="0" applyFill="1"/>
    <xf numFmtId="43" fontId="0" fillId="0" borderId="0" xfId="1" applyFont="1"/>
    <xf numFmtId="0" fontId="6" fillId="0" borderId="7" xfId="0" applyFont="1" applyBorder="1" applyAlignment="1">
      <alignment horizontal="left" vertical="center" wrapText="1"/>
    </xf>
    <xf numFmtId="43" fontId="7" fillId="0" borderId="7" xfId="1" applyFont="1" applyBorder="1" applyAlignment="1">
      <alignment horizontal="left" vertical="center" wrapText="1"/>
    </xf>
    <xf numFmtId="164" fontId="7" fillId="0" borderId="7" xfId="0" applyNumberFormat="1" applyFont="1" applyBorder="1"/>
    <xf numFmtId="0" fontId="6" fillId="0" borderId="0" xfId="0" applyFont="1" applyAlignment="1">
      <alignment horizontal="left" vertical="center" wrapText="1"/>
    </xf>
    <xf numFmtId="43" fontId="7" fillId="0" borderId="0" xfId="1" applyFont="1" applyFill="1" applyAlignment="1">
      <alignment vertical="center" wrapText="1"/>
    </xf>
    <xf numFmtId="0" fontId="8" fillId="0" borderId="0" xfId="0" applyFont="1" applyAlignment="1">
      <alignment horizontal="left" vertical="center" wrapText="1" indent="2"/>
    </xf>
    <xf numFmtId="4" fontId="0" fillId="0" borderId="0" xfId="0" applyNumberFormat="1"/>
    <xf numFmtId="4" fontId="9" fillId="0" borderId="0" xfId="0" applyNumberFormat="1" applyFont="1" applyAlignment="1">
      <alignment horizontal="right"/>
    </xf>
    <xf numFmtId="165" fontId="0" fillId="0" borderId="0" xfId="0" applyNumberFormat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7" fillId="0" borderId="0" xfId="1" applyFont="1" applyAlignment="1">
      <alignment vertical="center" wrapText="1"/>
    </xf>
    <xf numFmtId="43" fontId="7" fillId="0" borderId="0" xfId="0" applyNumberFormat="1" applyFont="1" applyAlignment="1">
      <alignment vertical="center" wrapText="1"/>
    </xf>
    <xf numFmtId="165" fontId="7" fillId="0" borderId="0" xfId="0" applyNumberFormat="1" applyFont="1" applyAlignment="1">
      <alignment vertical="center" wrapText="1"/>
    </xf>
    <xf numFmtId="164" fontId="7" fillId="2" borderId="7" xfId="0" applyNumberFormat="1" applyFont="1" applyFill="1" applyBorder="1"/>
    <xf numFmtId="4" fontId="7" fillId="0" borderId="0" xfId="0" applyNumberFormat="1" applyFont="1"/>
    <xf numFmtId="43" fontId="9" fillId="0" borderId="0" xfId="1" applyFont="1" applyAlignment="1">
      <alignment horizontal="right"/>
    </xf>
    <xf numFmtId="43" fontId="10" fillId="0" borderId="0" xfId="0" applyNumberFormat="1" applyFont="1" applyAlignment="1">
      <alignment horizontal="right"/>
    </xf>
    <xf numFmtId="43" fontId="7" fillId="2" borderId="0" xfId="0" applyNumberFormat="1" applyFont="1" applyFill="1" applyAlignment="1">
      <alignment vertical="center" wrapText="1"/>
    </xf>
    <xf numFmtId="43" fontId="11" fillId="2" borderId="0" xfId="0" applyNumberFormat="1" applyFont="1" applyFill="1" applyAlignment="1">
      <alignment horizontal="right"/>
    </xf>
    <xf numFmtId="165" fontId="0" fillId="2" borderId="0" xfId="0" applyNumberFormat="1" applyFill="1" applyAlignment="1">
      <alignment vertical="center" wrapText="1"/>
    </xf>
    <xf numFmtId="43" fontId="0" fillId="2" borderId="0" xfId="0" applyNumberFormat="1" applyFill="1" applyAlignment="1">
      <alignment vertical="center" wrapText="1"/>
    </xf>
    <xf numFmtId="43" fontId="7" fillId="2" borderId="0" xfId="1" applyFont="1" applyFill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9" xfId="0" applyBorder="1"/>
    <xf numFmtId="0" fontId="8" fillId="0" borderId="0" xfId="0" applyFont="1" applyAlignment="1">
      <alignment horizontal="left" vertical="top" wrapText="1" indent="2"/>
    </xf>
    <xf numFmtId="43" fontId="0" fillId="0" borderId="0" xfId="0" applyNumberFormat="1"/>
    <xf numFmtId="166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/>
    </xf>
    <xf numFmtId="164" fontId="5" fillId="0" borderId="10" xfId="0" applyNumberFormat="1" applyFont="1" applyBorder="1"/>
    <xf numFmtId="4" fontId="0" fillId="2" borderId="0" xfId="0" applyNumberFormat="1" applyFill="1"/>
    <xf numFmtId="0" fontId="0" fillId="0" borderId="11" xfId="0" applyBorder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wrapText="1"/>
    </xf>
    <xf numFmtId="0" fontId="12" fillId="5" borderId="0" xfId="0" applyFont="1" applyFill="1" applyBorder="1" applyAlignment="1">
      <alignment vertical="center"/>
    </xf>
    <xf numFmtId="164" fontId="5" fillId="5" borderId="0" xfId="0" applyNumberFormat="1" applyFont="1" applyFill="1" applyBorder="1"/>
    <xf numFmtId="0" fontId="21" fillId="3" borderId="12" xfId="0" applyFont="1" applyFill="1" applyBorder="1" applyAlignment="1">
      <alignment vertical="center"/>
    </xf>
    <xf numFmtId="164" fontId="21" fillId="3" borderId="13" xfId="0" applyNumberFormat="1" applyFont="1" applyFill="1" applyBorder="1" applyAlignment="1">
      <alignment vertical="center"/>
    </xf>
    <xf numFmtId="164" fontId="21" fillId="3" borderId="14" xfId="0" applyNumberFormat="1" applyFont="1" applyFill="1" applyBorder="1" applyAlignment="1">
      <alignment vertical="center"/>
    </xf>
    <xf numFmtId="0" fontId="0" fillId="0" borderId="15" xfId="0" applyBorder="1"/>
    <xf numFmtId="43" fontId="0" fillId="0" borderId="15" xfId="0" applyNumberFormat="1" applyBorder="1"/>
    <xf numFmtId="0" fontId="21" fillId="4" borderId="2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21" fillId="4" borderId="3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21" fillId="3" borderId="2" xfId="0" applyFont="1" applyFill="1" applyBorder="1" applyAlignment="1">
      <alignment horizontal="left" vertical="center"/>
    </xf>
    <xf numFmtId="43" fontId="21" fillId="3" borderId="2" xfId="1" applyFont="1" applyFill="1" applyBorder="1" applyAlignment="1">
      <alignment horizontal="center" vertical="center" wrapText="1"/>
    </xf>
    <xf numFmtId="43" fontId="21" fillId="3" borderId="5" xfId="1" applyFont="1" applyFill="1" applyBorder="1" applyAlignment="1">
      <alignment horizontal="center" vertical="center" wrapText="1"/>
    </xf>
    <xf numFmtId="0" fontId="17" fillId="0" borderId="16" xfId="0" applyFont="1" applyBorder="1" applyAlignment="1"/>
    <xf numFmtId="0" fontId="17" fillId="0" borderId="0" xfId="0" applyFont="1" applyAlignment="1"/>
    <xf numFmtId="0" fontId="0" fillId="0" borderId="0" xfId="0" applyAlignment="1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16" fillId="0" borderId="1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19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 wrapText="1" readingOrder="1"/>
    </xf>
    <xf numFmtId="0" fontId="20" fillId="0" borderId="0" xfId="0" applyFont="1" applyAlignment="1">
      <alignment horizontal="center" vertical="center" wrapText="1" readingOrder="1"/>
    </xf>
    <xf numFmtId="0" fontId="18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2</xdr:row>
      <xdr:rowOff>31532</xdr:rowOff>
    </xdr:from>
    <xdr:to>
      <xdr:col>1</xdr:col>
      <xdr:colOff>457200</xdr:colOff>
      <xdr:row>6</xdr:row>
      <xdr:rowOff>47625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0582"/>
          <a:ext cx="4203700" cy="9209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showGridLines="0" tabSelected="1" topLeftCell="B83" zoomScale="75" zoomScaleNormal="75" workbookViewId="0">
      <selection activeCell="K48" sqref="K48"/>
    </sheetView>
  </sheetViews>
  <sheetFormatPr baseColWidth="10" defaultColWidth="11.42578125" defaultRowHeight="15"/>
  <cols>
    <col min="1" max="1" width="56.5703125" customWidth="1"/>
    <col min="2" max="2" width="22.42578125" customWidth="1"/>
    <col min="3" max="3" width="17.28515625" customWidth="1"/>
    <col min="4" max="4" width="15.7109375" customWidth="1"/>
    <col min="5" max="6" width="14.5703125" customWidth="1"/>
    <col min="7" max="7" width="16.5703125" customWidth="1"/>
    <col min="8" max="12" width="14.5703125" customWidth="1"/>
    <col min="13" max="13" width="14.5703125" style="2" customWidth="1"/>
    <col min="14" max="15" width="14.5703125" customWidth="1"/>
    <col min="16" max="16" width="17.42578125" customWidth="1"/>
    <col min="17" max="17" width="8.140625" customWidth="1"/>
    <col min="20" max="20" width="16.7109375" customWidth="1"/>
    <col min="21" max="21" width="13.85546875" style="3" customWidth="1"/>
  </cols>
  <sheetData>
    <row r="1" spans="1:21" hidden="1"/>
    <row r="2" spans="1:21" ht="1.9" customHeight="1">
      <c r="A2" s="60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21" ht="21" customHeight="1">
      <c r="A3" s="62" t="s">
        <v>92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21" s="1" customFormat="1" ht="18.75">
      <c r="A4" s="64" t="s">
        <v>91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26"/>
      <c r="R4" s="26"/>
      <c r="S4" s="26"/>
      <c r="T4" s="26"/>
      <c r="U4" s="26"/>
    </row>
    <row r="5" spans="1:21" ht="15.75" customHeight="1">
      <c r="A5" s="66" t="s">
        <v>94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21" ht="15.75" customHeight="1">
      <c r="A6" s="68" t="s">
        <v>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21">
      <c r="G7" s="36" t="s">
        <v>93</v>
      </c>
    </row>
    <row r="8" spans="1:21" ht="25.5" customHeight="1">
      <c r="A8" s="54" t="s">
        <v>1</v>
      </c>
      <c r="B8" s="55" t="s">
        <v>77</v>
      </c>
      <c r="C8" s="55" t="s">
        <v>2</v>
      </c>
      <c r="D8" s="48" t="s">
        <v>98</v>
      </c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50"/>
    </row>
    <row r="9" spans="1:21" ht="18.75" customHeight="1">
      <c r="A9" s="54"/>
      <c r="B9" s="56"/>
      <c r="C9" s="56"/>
      <c r="D9" s="45" t="s">
        <v>78</v>
      </c>
      <c r="E9" s="45" t="s">
        <v>79</v>
      </c>
      <c r="F9" s="45" t="s">
        <v>80</v>
      </c>
      <c r="G9" s="45" t="s">
        <v>81</v>
      </c>
      <c r="H9" s="46" t="s">
        <v>82</v>
      </c>
      <c r="I9" s="45" t="s">
        <v>83</v>
      </c>
      <c r="J9" s="46" t="s">
        <v>84</v>
      </c>
      <c r="K9" s="45" t="s">
        <v>85</v>
      </c>
      <c r="L9" s="45" t="s">
        <v>86</v>
      </c>
      <c r="M9" s="45" t="s">
        <v>87</v>
      </c>
      <c r="N9" s="45" t="s">
        <v>88</v>
      </c>
      <c r="O9" s="46" t="s">
        <v>89</v>
      </c>
      <c r="P9" s="45" t="s">
        <v>90</v>
      </c>
    </row>
    <row r="10" spans="1:21" ht="18" customHeight="1">
      <c r="A10" s="4" t="s">
        <v>3</v>
      </c>
      <c r="B10" s="5"/>
      <c r="C10" s="5"/>
      <c r="D10" s="6"/>
      <c r="E10" s="6"/>
      <c r="F10" s="6"/>
      <c r="G10" s="6"/>
      <c r="H10" s="6"/>
      <c r="I10" s="6"/>
      <c r="J10" s="6"/>
      <c r="K10" s="6"/>
      <c r="L10" s="6"/>
      <c r="M10" s="17"/>
      <c r="N10" s="6"/>
      <c r="O10" s="6"/>
      <c r="P10" s="6"/>
    </row>
    <row r="11" spans="1:21" ht="18.75" customHeight="1">
      <c r="A11" s="7" t="s">
        <v>4</v>
      </c>
      <c r="B11" s="8">
        <f>SUM(B12:B16)</f>
        <v>48682723678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8"/>
    </row>
    <row r="12" spans="1:21">
      <c r="A12" s="9" t="s">
        <v>5</v>
      </c>
      <c r="B12" s="10">
        <v>39526830936</v>
      </c>
      <c r="C12" s="10"/>
      <c r="D12" s="11">
        <v>173870.75</v>
      </c>
      <c r="E12" s="11">
        <v>513204.96</v>
      </c>
      <c r="F12" s="11">
        <v>577592.06999999995</v>
      </c>
      <c r="G12" s="11">
        <v>7860653.2599999998</v>
      </c>
      <c r="H12" s="11"/>
      <c r="I12" s="11">
        <v>475892.87</v>
      </c>
      <c r="J12" s="11"/>
      <c r="K12" s="19">
        <v>229720.85</v>
      </c>
      <c r="L12" s="19">
        <v>309758.19</v>
      </c>
      <c r="M12" s="10">
        <v>363677.35</v>
      </c>
      <c r="N12" s="11">
        <v>184455.47</v>
      </c>
      <c r="O12" s="11">
        <v>137141.20000000001</v>
      </c>
      <c r="P12" s="18"/>
    </row>
    <row r="13" spans="1:21">
      <c r="A13" s="9" t="s">
        <v>6</v>
      </c>
      <c r="B13" s="10">
        <v>3735795111</v>
      </c>
      <c r="C13" s="10"/>
      <c r="D13" s="11"/>
      <c r="E13" s="11"/>
      <c r="F13" s="11"/>
      <c r="G13" s="11"/>
      <c r="H13" s="11"/>
      <c r="I13" s="11"/>
      <c r="J13" s="11"/>
      <c r="K13" s="19"/>
      <c r="L13" s="19"/>
      <c r="M13" s="10"/>
      <c r="N13" s="11"/>
      <c r="O13" s="11"/>
      <c r="P13" s="18"/>
    </row>
    <row r="14" spans="1:21">
      <c r="A14" s="9" t="s">
        <v>7</v>
      </c>
      <c r="B14" s="10">
        <v>10000</v>
      </c>
      <c r="C14" s="10"/>
      <c r="D14" s="12"/>
      <c r="E14" s="12"/>
      <c r="F14" s="12"/>
      <c r="G14" s="12"/>
      <c r="H14" s="12"/>
      <c r="I14" s="12"/>
      <c r="J14" s="12"/>
      <c r="K14" s="20"/>
      <c r="L14" s="19"/>
      <c r="M14" s="10"/>
      <c r="N14" s="20"/>
      <c r="O14" s="11"/>
      <c r="P14" s="18"/>
      <c r="Q14" s="27"/>
    </row>
    <row r="15" spans="1:21">
      <c r="A15" s="9" t="s">
        <v>8</v>
      </c>
      <c r="B15" s="13"/>
      <c r="C15" s="13"/>
      <c r="D15" s="12"/>
      <c r="E15" s="12"/>
      <c r="F15" s="12"/>
      <c r="G15" s="12"/>
      <c r="H15" s="12"/>
      <c r="I15" s="12"/>
      <c r="J15" s="12"/>
      <c r="K15" s="20"/>
      <c r="L15" s="19">
        <v>6924392.7400000002</v>
      </c>
      <c r="M15" s="13"/>
      <c r="N15" s="20"/>
      <c r="O15" s="11"/>
      <c r="P15" s="18"/>
    </row>
    <row r="16" spans="1:21" ht="14.25" customHeight="1">
      <c r="A16" s="9" t="s">
        <v>9</v>
      </c>
      <c r="B16" s="10">
        <v>5420087631</v>
      </c>
      <c r="C16" s="10"/>
      <c r="D16" s="11"/>
      <c r="E16" s="11"/>
      <c r="F16" s="11"/>
      <c r="G16" s="11"/>
      <c r="H16" s="11"/>
      <c r="I16" s="11"/>
      <c r="J16" s="11"/>
      <c r="K16" s="19"/>
      <c r="L16" s="19"/>
      <c r="M16" s="10"/>
      <c r="N16" s="11"/>
      <c r="O16" s="11"/>
      <c r="P16" s="18"/>
    </row>
    <row r="17" spans="1:16" ht="18.75" customHeight="1">
      <c r="A17" s="7" t="s">
        <v>10</v>
      </c>
      <c r="B17" s="8">
        <f>SUM(B18:B26)</f>
        <v>5331727659</v>
      </c>
      <c r="C17" s="14"/>
      <c r="D17" s="8"/>
      <c r="E17" s="8"/>
      <c r="F17" s="8"/>
      <c r="G17" s="8"/>
      <c r="H17" s="8"/>
      <c r="I17" s="8"/>
      <c r="J17" s="8"/>
      <c r="K17" s="8"/>
      <c r="L17" s="19"/>
      <c r="M17" s="8"/>
      <c r="N17" s="8"/>
      <c r="O17" s="8"/>
      <c r="P17" s="18"/>
    </row>
    <row r="18" spans="1:16">
      <c r="A18" s="9" t="s">
        <v>11</v>
      </c>
      <c r="B18" s="10">
        <v>2473209739</v>
      </c>
      <c r="C18" s="10"/>
      <c r="D18" s="11">
        <v>454725.76</v>
      </c>
      <c r="E18" s="11">
        <v>466074.15</v>
      </c>
      <c r="F18" s="11">
        <v>460000</v>
      </c>
      <c r="G18" s="11">
        <v>219707.63</v>
      </c>
      <c r="H18" s="11">
        <v>1537401.39</v>
      </c>
      <c r="I18" s="11"/>
      <c r="J18" s="11"/>
      <c r="K18" s="19"/>
      <c r="L18" s="19"/>
      <c r="M18" s="10"/>
      <c r="N18" s="11"/>
      <c r="O18" s="11"/>
      <c r="P18" s="18"/>
    </row>
    <row r="19" spans="1:16">
      <c r="A19" s="9" t="s">
        <v>12</v>
      </c>
      <c r="B19" s="10">
        <v>60611280</v>
      </c>
      <c r="C19" s="10"/>
      <c r="D19" s="12"/>
      <c r="E19" s="11"/>
      <c r="F19" s="12"/>
      <c r="G19" s="11"/>
      <c r="H19" s="12"/>
      <c r="I19" s="12">
        <v>1157087.2</v>
      </c>
      <c r="J19" s="11">
        <v>239776</v>
      </c>
      <c r="K19" s="19"/>
      <c r="L19" s="19">
        <v>52946.12</v>
      </c>
      <c r="M19" s="10">
        <v>284106.23999999999</v>
      </c>
      <c r="N19" s="11"/>
      <c r="O19" s="11">
        <v>430909.69</v>
      </c>
      <c r="P19" s="18"/>
    </row>
    <row r="20" spans="1:16">
      <c r="A20" s="9" t="s">
        <v>13</v>
      </c>
      <c r="B20" s="10">
        <v>220937465</v>
      </c>
      <c r="C20" s="10"/>
      <c r="D20" s="11"/>
      <c r="E20" s="11"/>
      <c r="F20" s="11"/>
      <c r="G20" s="11"/>
      <c r="H20" s="11"/>
      <c r="I20" s="11"/>
      <c r="J20" s="11"/>
      <c r="K20" s="19"/>
      <c r="L20" s="19"/>
      <c r="M20" s="10"/>
      <c r="N20" s="11"/>
      <c r="O20" s="11"/>
      <c r="P20" s="18"/>
    </row>
    <row r="21" spans="1:16">
      <c r="A21" s="9" t="s">
        <v>14</v>
      </c>
      <c r="B21" s="10">
        <v>4184000</v>
      </c>
      <c r="C21" s="10"/>
      <c r="D21" s="12">
        <v>102000</v>
      </c>
      <c r="E21" s="11"/>
      <c r="F21" s="11"/>
      <c r="G21" s="11"/>
      <c r="H21" s="11">
        <v>72200</v>
      </c>
      <c r="I21" s="11">
        <v>144000</v>
      </c>
      <c r="J21" s="11">
        <v>103600</v>
      </c>
      <c r="K21" s="11"/>
      <c r="L21" s="19">
        <v>175500</v>
      </c>
      <c r="M21" s="10"/>
      <c r="N21" s="11">
        <v>299600</v>
      </c>
      <c r="O21" s="11">
        <v>429100</v>
      </c>
      <c r="P21" s="18"/>
    </row>
    <row r="22" spans="1:16">
      <c r="A22" s="9" t="s">
        <v>15</v>
      </c>
      <c r="B22" s="10">
        <v>207176372</v>
      </c>
      <c r="C22" s="10"/>
      <c r="D22" s="11"/>
      <c r="E22" s="11">
        <v>1770000</v>
      </c>
      <c r="F22" s="11"/>
      <c r="G22" s="11">
        <v>1357000</v>
      </c>
      <c r="H22" s="11"/>
      <c r="I22" s="11"/>
      <c r="J22" s="11">
        <v>1509579.82</v>
      </c>
      <c r="K22" s="19"/>
      <c r="L22" s="19">
        <v>677059.44</v>
      </c>
      <c r="M22" s="10">
        <v>212400</v>
      </c>
      <c r="N22" s="11">
        <v>671283.47</v>
      </c>
      <c r="O22" s="11">
        <v>347258.42</v>
      </c>
      <c r="P22" s="18"/>
    </row>
    <row r="23" spans="1:16">
      <c r="A23" s="9" t="s">
        <v>16</v>
      </c>
      <c r="B23" s="10">
        <v>13274303</v>
      </c>
      <c r="C23" s="10"/>
      <c r="D23" s="12"/>
      <c r="E23" s="11"/>
      <c r="F23" s="12"/>
      <c r="G23" s="12"/>
      <c r="H23" s="12"/>
      <c r="I23" s="12"/>
      <c r="J23" s="11"/>
      <c r="K23" s="20"/>
      <c r="L23" s="19"/>
      <c r="M23" s="10"/>
      <c r="N23" s="11"/>
      <c r="O23" s="11"/>
      <c r="P23" s="18"/>
    </row>
    <row r="24" spans="1:16" ht="25.5">
      <c r="A24" s="9" t="s">
        <v>17</v>
      </c>
      <c r="B24" s="10">
        <v>331134688</v>
      </c>
      <c r="C24" s="10"/>
      <c r="D24" s="11">
        <v>855439.82</v>
      </c>
      <c r="E24" s="11">
        <v>93220</v>
      </c>
      <c r="F24" s="11">
        <v>2525045.66</v>
      </c>
      <c r="G24" s="11">
        <v>1159557.07</v>
      </c>
      <c r="H24" s="11">
        <v>728543.54</v>
      </c>
      <c r="I24" s="11">
        <v>822789.21</v>
      </c>
      <c r="J24" s="11">
        <v>392917.42</v>
      </c>
      <c r="K24" s="19"/>
      <c r="L24" s="19">
        <v>331215.68</v>
      </c>
      <c r="M24" s="10">
        <v>627747.64</v>
      </c>
      <c r="N24" s="11">
        <v>96420</v>
      </c>
      <c r="O24" s="11">
        <v>1778081.3</v>
      </c>
      <c r="P24" s="18"/>
    </row>
    <row r="25" spans="1:16" ht="25.5">
      <c r="A25" s="9" t="s">
        <v>18</v>
      </c>
      <c r="B25" s="10">
        <v>2007471030</v>
      </c>
      <c r="C25" s="10"/>
      <c r="D25" s="11"/>
      <c r="E25" s="11"/>
      <c r="F25" s="11">
        <v>242500</v>
      </c>
      <c r="G25" s="11"/>
      <c r="H25" s="11">
        <v>497500</v>
      </c>
      <c r="I25" s="11"/>
      <c r="J25" s="11">
        <v>394746.07</v>
      </c>
      <c r="K25" s="19">
        <v>171500</v>
      </c>
      <c r="L25" s="19"/>
      <c r="M25" s="10">
        <v>196500</v>
      </c>
      <c r="N25" s="11"/>
      <c r="O25" s="11">
        <v>151500</v>
      </c>
      <c r="P25" s="18"/>
    </row>
    <row r="26" spans="1:16">
      <c r="A26" s="9" t="s">
        <v>19</v>
      </c>
      <c r="B26" s="10">
        <v>13728782</v>
      </c>
      <c r="C26" s="10"/>
      <c r="D26" s="11">
        <v>12744</v>
      </c>
      <c r="E26" s="12">
        <v>7200</v>
      </c>
      <c r="F26" s="10"/>
      <c r="G26" s="11">
        <v>45144</v>
      </c>
      <c r="H26" s="11"/>
      <c r="I26" s="11"/>
      <c r="J26" s="11">
        <v>247800</v>
      </c>
      <c r="K26" s="19">
        <v>6731443.2999999998</v>
      </c>
      <c r="L26" s="19">
        <v>1398206.28</v>
      </c>
      <c r="M26" s="10">
        <v>693373.13</v>
      </c>
      <c r="N26" s="11">
        <v>2015639.42</v>
      </c>
      <c r="O26" s="11">
        <v>499730</v>
      </c>
      <c r="P26" s="18"/>
    </row>
    <row r="27" spans="1:16">
      <c r="A27" s="7" t="s">
        <v>20</v>
      </c>
      <c r="B27" s="8">
        <f>SUM(B28:B36)</f>
        <v>2344772912</v>
      </c>
      <c r="C27" s="14"/>
      <c r="D27" s="8"/>
      <c r="E27" s="8"/>
      <c r="F27" s="8"/>
      <c r="G27" s="8"/>
      <c r="H27" s="8"/>
      <c r="I27" s="8"/>
      <c r="J27" s="8"/>
      <c r="K27" s="8"/>
      <c r="L27" s="19"/>
      <c r="M27" s="8"/>
      <c r="N27" s="8"/>
      <c r="O27" s="8"/>
      <c r="P27" s="18"/>
    </row>
    <row r="28" spans="1:16">
      <c r="A28" s="9" t="s">
        <v>21</v>
      </c>
      <c r="B28" s="10">
        <v>165397964</v>
      </c>
      <c r="C28" s="10"/>
      <c r="D28" s="12">
        <v>713904.71</v>
      </c>
      <c r="E28" s="11">
        <v>1739254</v>
      </c>
      <c r="F28" s="11">
        <v>3103370.75</v>
      </c>
      <c r="G28" s="11"/>
      <c r="H28" s="11">
        <v>1108800.8999999999</v>
      </c>
      <c r="I28" s="11">
        <v>102120</v>
      </c>
      <c r="J28" s="11">
        <v>2093450</v>
      </c>
      <c r="K28" s="19">
        <v>181567.8</v>
      </c>
      <c r="L28" s="19">
        <v>2400176.4300000002</v>
      </c>
      <c r="M28" s="10">
        <v>45000</v>
      </c>
      <c r="N28" s="11"/>
      <c r="O28" s="11">
        <v>2797914.3</v>
      </c>
      <c r="P28" s="18"/>
    </row>
    <row r="29" spans="1:16">
      <c r="A29" s="9" t="s">
        <v>22</v>
      </c>
      <c r="B29" s="10">
        <v>23020814</v>
      </c>
      <c r="C29" s="10"/>
      <c r="D29" s="12"/>
      <c r="E29" s="12"/>
      <c r="F29" s="12"/>
      <c r="G29" s="11"/>
      <c r="H29" s="11">
        <v>247221.8</v>
      </c>
      <c r="I29" s="11"/>
      <c r="J29" s="11"/>
      <c r="K29" s="19"/>
      <c r="L29" s="19">
        <v>283007.42</v>
      </c>
      <c r="M29" s="10"/>
      <c r="N29" s="11"/>
      <c r="O29" s="11"/>
      <c r="P29" s="18"/>
    </row>
    <row r="30" spans="1:16">
      <c r="A30" s="9" t="s">
        <v>23</v>
      </c>
      <c r="B30" s="10">
        <v>27966436</v>
      </c>
      <c r="C30" s="10"/>
      <c r="D30" s="12"/>
      <c r="E30" s="11">
        <v>203904</v>
      </c>
      <c r="F30" s="11">
        <v>1478083.46</v>
      </c>
      <c r="G30" s="11">
        <v>495245.81</v>
      </c>
      <c r="H30" s="11">
        <v>241237.14</v>
      </c>
      <c r="I30" s="11">
        <v>584690</v>
      </c>
      <c r="J30" s="11">
        <v>262727</v>
      </c>
      <c r="K30" s="19">
        <v>346133.79</v>
      </c>
      <c r="L30" s="19">
        <v>255824</v>
      </c>
      <c r="M30" s="10"/>
      <c r="N30" s="11">
        <v>67130.2</v>
      </c>
      <c r="O30" s="11">
        <v>207573.45</v>
      </c>
      <c r="P30" s="18"/>
    </row>
    <row r="31" spans="1:16">
      <c r="A31" s="9" t="s">
        <v>24</v>
      </c>
      <c r="B31" s="10">
        <v>369354268</v>
      </c>
      <c r="C31" s="10"/>
      <c r="D31" s="11">
        <v>5899226.9500000002</v>
      </c>
      <c r="E31" s="11">
        <v>5235224.5</v>
      </c>
      <c r="F31" s="11">
        <v>6698393.0599999996</v>
      </c>
      <c r="G31" s="11">
        <v>1816432.04</v>
      </c>
      <c r="H31" s="11">
        <v>7895484.54</v>
      </c>
      <c r="I31" s="11">
        <v>2474079.4900000002</v>
      </c>
      <c r="J31" s="11">
        <v>2320640.9900000002</v>
      </c>
      <c r="K31" s="19">
        <v>6423965.7699999996</v>
      </c>
      <c r="L31" s="19">
        <v>9529607.3499999996</v>
      </c>
      <c r="M31" s="10">
        <v>3538394.85</v>
      </c>
      <c r="N31" s="11">
        <v>5129485.76</v>
      </c>
      <c r="O31" s="11">
        <v>5042474.03</v>
      </c>
      <c r="P31" s="18"/>
    </row>
    <row r="32" spans="1:16">
      <c r="A32" s="9" t="s">
        <v>25</v>
      </c>
      <c r="B32" s="10">
        <v>81158769</v>
      </c>
      <c r="C32" s="10"/>
      <c r="D32" s="11">
        <v>444094.09</v>
      </c>
      <c r="E32" s="11">
        <v>159300</v>
      </c>
      <c r="F32" s="11">
        <v>1686057.36</v>
      </c>
      <c r="G32" s="11"/>
      <c r="H32" s="11"/>
      <c r="I32" s="11">
        <v>683373.4</v>
      </c>
      <c r="J32" s="11"/>
      <c r="K32" s="11"/>
      <c r="L32" s="19">
        <v>341053.04</v>
      </c>
      <c r="M32" s="11">
        <v>1489427.27</v>
      </c>
      <c r="N32" s="11">
        <v>5615</v>
      </c>
      <c r="O32" s="11">
        <v>567160.63</v>
      </c>
      <c r="P32" s="18"/>
    </row>
    <row r="33" spans="1:16">
      <c r="A33" s="9" t="s">
        <v>26</v>
      </c>
      <c r="B33" s="10">
        <v>12666932</v>
      </c>
      <c r="C33" s="10"/>
      <c r="D33" s="11"/>
      <c r="E33" s="11"/>
      <c r="F33" s="11"/>
      <c r="G33" s="11"/>
      <c r="H33" s="11"/>
      <c r="I33" s="11"/>
      <c r="J33" s="11"/>
      <c r="K33" s="11"/>
      <c r="L33" s="19"/>
      <c r="M33" s="11"/>
      <c r="N33" s="11"/>
      <c r="O33" s="11"/>
      <c r="P33" s="18"/>
    </row>
    <row r="34" spans="1:16" ht="25.5">
      <c r="A34" s="9" t="s">
        <v>27</v>
      </c>
      <c r="B34" s="10">
        <v>723376545</v>
      </c>
      <c r="C34" s="10"/>
      <c r="D34" s="11">
        <v>78897</v>
      </c>
      <c r="E34" s="11"/>
      <c r="F34" s="11">
        <v>62322</v>
      </c>
      <c r="G34" s="11"/>
      <c r="H34" s="11">
        <v>385123.3</v>
      </c>
      <c r="I34" s="11">
        <v>758640</v>
      </c>
      <c r="J34" s="11">
        <v>1087980.56</v>
      </c>
      <c r="K34" s="11"/>
      <c r="L34" s="19">
        <v>491661.86</v>
      </c>
      <c r="M34" s="11">
        <v>98648</v>
      </c>
      <c r="N34" s="11">
        <v>927726</v>
      </c>
      <c r="O34" s="11">
        <v>345858</v>
      </c>
      <c r="P34" s="18"/>
    </row>
    <row r="35" spans="1:16" ht="25.5">
      <c r="A35" s="9" t="s">
        <v>28</v>
      </c>
      <c r="B35" s="13"/>
      <c r="C35" s="13"/>
      <c r="D35" s="11"/>
      <c r="E35" s="11"/>
      <c r="F35" s="11"/>
      <c r="G35" s="11"/>
      <c r="H35" s="11"/>
      <c r="I35" s="11"/>
      <c r="J35" s="11"/>
      <c r="K35" s="11"/>
      <c r="L35" s="19"/>
      <c r="M35" s="11"/>
      <c r="N35" s="11"/>
      <c r="O35" s="11"/>
      <c r="P35" s="18"/>
    </row>
    <row r="36" spans="1:16">
      <c r="A36" s="9" t="s">
        <v>29</v>
      </c>
      <c r="B36" s="10">
        <v>941831184</v>
      </c>
      <c r="C36" s="10"/>
      <c r="D36" s="11"/>
      <c r="E36" s="11"/>
      <c r="F36" s="11"/>
      <c r="G36" s="11"/>
      <c r="H36" s="11">
        <v>185448.8</v>
      </c>
      <c r="I36" s="11">
        <v>811207.51</v>
      </c>
      <c r="J36" s="11">
        <v>83823.3</v>
      </c>
      <c r="K36" s="11">
        <v>69622.95</v>
      </c>
      <c r="L36" s="19">
        <v>101142.87</v>
      </c>
      <c r="M36" s="11">
        <v>266199</v>
      </c>
      <c r="N36" s="11">
        <v>220218.18</v>
      </c>
      <c r="O36" s="11">
        <v>556360.56000000006</v>
      </c>
      <c r="P36" s="18"/>
    </row>
    <row r="37" spans="1:16">
      <c r="A37" s="7" t="s">
        <v>30</v>
      </c>
      <c r="B37" s="15">
        <f>SUM(B38)</f>
        <v>6624172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21"/>
      <c r="N37" s="15"/>
      <c r="O37" s="15"/>
      <c r="P37" s="18"/>
    </row>
    <row r="38" spans="1:16">
      <c r="A38" s="9" t="s">
        <v>31</v>
      </c>
      <c r="B38" s="10">
        <v>6624172</v>
      </c>
      <c r="C38" s="10"/>
      <c r="D38" s="12"/>
      <c r="E38" s="12"/>
      <c r="F38" s="13"/>
      <c r="G38" s="12"/>
      <c r="H38" s="12"/>
      <c r="I38" s="20"/>
      <c r="J38" s="11"/>
      <c r="K38" s="19"/>
      <c r="L38" s="11"/>
      <c r="M38" s="22"/>
      <c r="N38" s="11"/>
      <c r="O38" s="11"/>
      <c r="P38" s="18"/>
    </row>
    <row r="39" spans="1:16" ht="25.5">
      <c r="A39" s="9" t="s">
        <v>32</v>
      </c>
      <c r="B39" s="10"/>
      <c r="C39" s="12"/>
      <c r="D39" s="12"/>
      <c r="E39" s="11"/>
      <c r="F39" s="13"/>
      <c r="G39" s="12"/>
      <c r="H39" s="12"/>
      <c r="I39" s="12"/>
      <c r="J39" s="12"/>
      <c r="K39" s="12"/>
      <c r="L39" s="12"/>
      <c r="M39" s="23"/>
      <c r="N39" s="13"/>
      <c r="O39" s="11"/>
      <c r="P39" s="18"/>
    </row>
    <row r="40" spans="1:16" ht="25.5">
      <c r="A40" s="9" t="s">
        <v>33</v>
      </c>
      <c r="B40" s="12"/>
      <c r="C40" s="13"/>
      <c r="D40" s="13"/>
      <c r="E40" s="13"/>
      <c r="F40" s="12"/>
      <c r="G40" s="13"/>
      <c r="H40" s="13"/>
      <c r="I40" s="13"/>
      <c r="J40" s="13"/>
      <c r="K40" s="13"/>
      <c r="L40" s="13"/>
      <c r="M40" s="24"/>
      <c r="N40" s="13"/>
      <c r="O40" s="13"/>
      <c r="P40" s="18"/>
    </row>
    <row r="41" spans="1:16" ht="25.5">
      <c r="A41" s="9" t="s">
        <v>34</v>
      </c>
      <c r="B41" s="13"/>
      <c r="C41" s="13"/>
      <c r="D41" s="13"/>
      <c r="E41" s="13"/>
      <c r="F41" s="12"/>
      <c r="G41" s="13"/>
      <c r="H41" s="13"/>
      <c r="I41" s="13"/>
      <c r="J41" s="13"/>
      <c r="K41" s="13"/>
      <c r="L41" s="13"/>
      <c r="M41" s="24"/>
      <c r="N41" s="13"/>
      <c r="O41" s="13"/>
      <c r="P41" s="18"/>
    </row>
    <row r="42" spans="1:16" ht="25.5">
      <c r="A42" s="9" t="s">
        <v>35</v>
      </c>
      <c r="B42" s="13"/>
      <c r="C42" s="13"/>
      <c r="D42" s="13"/>
      <c r="E42" s="13"/>
      <c r="F42" s="16"/>
      <c r="G42" s="13"/>
      <c r="H42" s="13"/>
      <c r="I42" s="13"/>
      <c r="J42" s="13"/>
      <c r="K42" s="13"/>
      <c r="L42" s="13"/>
      <c r="M42" s="24"/>
      <c r="N42" s="13"/>
      <c r="O42" s="13"/>
      <c r="P42" s="18"/>
    </row>
    <row r="43" spans="1:16">
      <c r="A43" s="9" t="s">
        <v>36</v>
      </c>
      <c r="B43" s="13"/>
      <c r="C43" s="13"/>
      <c r="D43" s="13"/>
      <c r="E43" s="13"/>
      <c r="F43" s="12"/>
      <c r="G43" s="12"/>
      <c r="H43" s="12"/>
      <c r="I43" s="20"/>
      <c r="J43" s="20"/>
      <c r="K43" s="12"/>
      <c r="L43" s="12"/>
      <c r="M43" s="23"/>
      <c r="N43" s="13"/>
      <c r="O43" s="13"/>
      <c r="P43" s="18"/>
    </row>
    <row r="44" spans="1:16" ht="25.5">
      <c r="A44" s="9" t="s">
        <v>37</v>
      </c>
      <c r="B44" s="13"/>
      <c r="C44" s="13"/>
      <c r="D44" s="13"/>
      <c r="E44" s="13"/>
      <c r="F44" s="12"/>
      <c r="G44" s="12"/>
      <c r="H44" s="12"/>
      <c r="I44" s="20"/>
      <c r="J44" s="20"/>
      <c r="K44" s="12"/>
      <c r="L44" s="12"/>
      <c r="M44" s="23"/>
      <c r="N44" s="13"/>
      <c r="O44" s="13"/>
      <c r="P44" s="18"/>
    </row>
    <row r="45" spans="1:16">
      <c r="A45" s="7" t="s">
        <v>38</v>
      </c>
      <c r="B45" s="13"/>
      <c r="C45" s="13"/>
      <c r="D45" s="13"/>
      <c r="E45" s="13"/>
      <c r="F45" s="12"/>
      <c r="G45" s="12"/>
      <c r="H45" s="12"/>
      <c r="I45" s="12"/>
      <c r="J45" s="12"/>
      <c r="K45" s="12"/>
      <c r="L45" s="12"/>
      <c r="M45" s="23"/>
      <c r="N45" s="13"/>
      <c r="O45" s="13"/>
      <c r="P45" s="18"/>
    </row>
    <row r="46" spans="1:16">
      <c r="A46" s="9" t="s">
        <v>39</v>
      </c>
      <c r="B46" s="13"/>
      <c r="C46" s="13"/>
      <c r="D46" s="13"/>
      <c r="E46" s="13"/>
      <c r="F46" s="12"/>
      <c r="G46" s="12"/>
      <c r="H46" s="12"/>
      <c r="I46" s="20"/>
      <c r="J46" s="11"/>
      <c r="K46" s="12"/>
      <c r="L46" s="12"/>
      <c r="M46" s="23"/>
      <c r="N46" s="13"/>
      <c r="O46" s="13"/>
      <c r="P46" s="18"/>
    </row>
    <row r="47" spans="1:16" ht="25.5">
      <c r="A47" s="9" t="s">
        <v>40</v>
      </c>
      <c r="B47" s="13"/>
      <c r="C47" s="13"/>
      <c r="D47" s="13"/>
      <c r="E47" s="13"/>
      <c r="F47" s="12"/>
      <c r="G47" s="12"/>
      <c r="H47" s="12"/>
      <c r="I47" s="20"/>
      <c r="J47" s="20"/>
      <c r="K47" s="12"/>
      <c r="L47" s="12"/>
      <c r="M47" s="23"/>
      <c r="N47" s="13"/>
      <c r="O47" s="13"/>
      <c r="P47" s="18"/>
    </row>
    <row r="48" spans="1:16" ht="25.5">
      <c r="A48" s="9" t="s">
        <v>41</v>
      </c>
      <c r="B48" s="13"/>
      <c r="C48" s="13"/>
      <c r="D48" s="13"/>
      <c r="E48" s="13"/>
      <c r="F48" s="12"/>
      <c r="G48" s="12"/>
      <c r="H48" s="12"/>
      <c r="I48" s="20"/>
      <c r="J48" s="20"/>
      <c r="K48" s="12"/>
      <c r="L48" s="12"/>
      <c r="M48" s="23"/>
      <c r="N48" s="13"/>
      <c r="O48" s="13"/>
      <c r="P48" s="18"/>
    </row>
    <row r="49" spans="1:16" ht="25.5">
      <c r="A49" s="9" t="s">
        <v>42</v>
      </c>
      <c r="B49" s="13"/>
      <c r="C49" s="13"/>
      <c r="D49" s="13"/>
      <c r="E49" s="13"/>
      <c r="F49" s="12"/>
      <c r="G49" s="12"/>
      <c r="H49" s="12"/>
      <c r="I49" s="20"/>
      <c r="J49" s="20"/>
      <c r="K49" s="12"/>
      <c r="L49" s="12"/>
      <c r="M49" s="23"/>
      <c r="N49" s="13"/>
      <c r="O49" s="13"/>
      <c r="P49" s="18"/>
    </row>
    <row r="50" spans="1:16" ht="25.5">
      <c r="A50" s="9" t="s">
        <v>43</v>
      </c>
      <c r="B50" s="13"/>
      <c r="C50" s="13"/>
      <c r="D50" s="13"/>
      <c r="E50" s="13"/>
      <c r="F50" s="12"/>
      <c r="G50" s="12"/>
      <c r="H50" s="12"/>
      <c r="I50" s="20"/>
      <c r="J50" s="20"/>
      <c r="K50" s="12"/>
      <c r="L50" s="12"/>
      <c r="M50" s="23"/>
      <c r="N50" s="13"/>
      <c r="O50" s="13"/>
      <c r="P50" s="18"/>
    </row>
    <row r="51" spans="1:16">
      <c r="A51" s="9" t="s">
        <v>44</v>
      </c>
      <c r="B51" s="13"/>
      <c r="C51" s="13"/>
      <c r="D51" s="13"/>
      <c r="E51" s="13"/>
      <c r="F51" s="12"/>
      <c r="G51" s="12"/>
      <c r="H51" s="12"/>
      <c r="I51" s="20"/>
      <c r="J51" s="20"/>
      <c r="K51" s="12"/>
      <c r="L51" s="12"/>
      <c r="M51" s="23"/>
      <c r="N51" s="13"/>
      <c r="O51" s="13"/>
      <c r="P51" s="18"/>
    </row>
    <row r="52" spans="1:16" ht="25.5">
      <c r="A52" s="9" t="s">
        <v>45</v>
      </c>
      <c r="B52" s="13"/>
      <c r="C52" s="13"/>
      <c r="D52" s="13"/>
      <c r="E52" s="13"/>
      <c r="F52" s="12"/>
      <c r="G52" s="12"/>
      <c r="H52" s="12"/>
      <c r="I52" s="20"/>
      <c r="J52" s="20"/>
      <c r="K52" s="12"/>
      <c r="L52" s="12"/>
      <c r="N52" s="13"/>
      <c r="O52" s="13"/>
      <c r="P52" s="18"/>
    </row>
    <row r="53" spans="1:16">
      <c r="A53" s="7" t="s">
        <v>46</v>
      </c>
      <c r="B53" s="14">
        <f>SUM(B54:B62)</f>
        <v>516898150</v>
      </c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8"/>
    </row>
    <row r="54" spans="1:16">
      <c r="A54" s="9" t="s">
        <v>47</v>
      </c>
      <c r="B54" s="10">
        <v>103680742</v>
      </c>
      <c r="C54" s="10"/>
      <c r="D54" s="11">
        <v>654209.68000000005</v>
      </c>
      <c r="E54" s="11">
        <v>195950</v>
      </c>
      <c r="F54" s="11"/>
      <c r="G54" s="11">
        <v>332807.2</v>
      </c>
      <c r="H54" s="11">
        <v>115682.17</v>
      </c>
      <c r="I54" s="11">
        <v>982089.34</v>
      </c>
      <c r="J54" s="11">
        <v>1512247.88</v>
      </c>
      <c r="K54" s="11">
        <v>273008</v>
      </c>
      <c r="L54" s="11">
        <v>1834175.84</v>
      </c>
      <c r="M54" s="11">
        <v>476927.68</v>
      </c>
      <c r="N54" s="11">
        <v>646772.89</v>
      </c>
      <c r="O54" s="11">
        <v>3646851.51</v>
      </c>
      <c r="P54" s="18"/>
    </row>
    <row r="55" spans="1:16">
      <c r="A55" s="9" t="s">
        <v>48</v>
      </c>
      <c r="B55" s="10"/>
      <c r="C55" s="10"/>
      <c r="D55" s="12"/>
      <c r="E55" s="12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8"/>
    </row>
    <row r="56" spans="1:16">
      <c r="A56" s="9" t="s">
        <v>49</v>
      </c>
      <c r="B56" s="10">
        <v>305474187</v>
      </c>
      <c r="C56" s="10"/>
      <c r="D56" s="11"/>
      <c r="E56" s="11"/>
      <c r="F56" s="11"/>
      <c r="G56" s="11"/>
      <c r="H56" s="11"/>
      <c r="I56" s="11"/>
      <c r="J56" s="11"/>
      <c r="K56" s="11"/>
      <c r="L56" s="11"/>
      <c r="M56" s="11">
        <v>502461.59</v>
      </c>
      <c r="N56" s="11">
        <v>79096.5</v>
      </c>
      <c r="O56" s="11"/>
      <c r="P56" s="18"/>
    </row>
    <row r="57" spans="1:16" ht="25.5">
      <c r="A57" s="9" t="s">
        <v>50</v>
      </c>
      <c r="B57" s="10">
        <v>918750</v>
      </c>
      <c r="C57" s="10"/>
      <c r="D57" s="12"/>
      <c r="E57" s="12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8"/>
    </row>
    <row r="58" spans="1:16">
      <c r="A58" s="9" t="s">
        <v>51</v>
      </c>
      <c r="B58" s="10">
        <v>85882191</v>
      </c>
      <c r="C58" s="10"/>
      <c r="D58" s="11"/>
      <c r="E58" s="11"/>
      <c r="F58" s="11"/>
      <c r="G58" s="11"/>
      <c r="H58" s="11"/>
      <c r="I58" s="11"/>
      <c r="J58" s="11"/>
      <c r="K58" s="11">
        <v>204210.8</v>
      </c>
      <c r="L58" s="11"/>
      <c r="M58" s="11"/>
      <c r="N58" s="11"/>
      <c r="O58" s="11"/>
      <c r="P58" s="18"/>
    </row>
    <row r="59" spans="1:16">
      <c r="A59" s="9" t="s">
        <v>52</v>
      </c>
      <c r="B59" s="10">
        <v>146087</v>
      </c>
      <c r="C59" s="10"/>
      <c r="D59" s="12"/>
      <c r="E59" s="12"/>
      <c r="F59" s="11"/>
      <c r="G59" s="11">
        <v>42480</v>
      </c>
      <c r="H59" s="11"/>
      <c r="I59" s="11">
        <v>120360</v>
      </c>
      <c r="J59" s="11"/>
      <c r="K59" s="11"/>
      <c r="L59" s="11"/>
      <c r="M59" s="11">
        <v>4066</v>
      </c>
      <c r="N59" s="11"/>
      <c r="O59" s="11"/>
      <c r="P59" s="18"/>
    </row>
    <row r="60" spans="1:16">
      <c r="A60" s="9" t="s">
        <v>53</v>
      </c>
      <c r="B60" s="10"/>
      <c r="C60" s="10"/>
      <c r="D60" s="13"/>
      <c r="E60" s="13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8"/>
    </row>
    <row r="61" spans="1:16">
      <c r="A61" s="9" t="s">
        <v>54</v>
      </c>
      <c r="B61" s="10">
        <v>20796193</v>
      </c>
      <c r="C61" s="10"/>
      <c r="D61" s="13"/>
      <c r="E61" s="13"/>
      <c r="F61" s="12"/>
      <c r="G61" s="12"/>
      <c r="H61" s="16"/>
      <c r="I61" s="11"/>
      <c r="J61" s="11"/>
      <c r="K61" s="20"/>
      <c r="L61" s="20"/>
      <c r="M61" s="22"/>
      <c r="N61" s="11"/>
      <c r="O61" s="12"/>
      <c r="P61" s="18"/>
    </row>
    <row r="62" spans="1:16" ht="25.5">
      <c r="A62" s="9" t="s">
        <v>55</v>
      </c>
      <c r="B62" s="10"/>
      <c r="C62" s="10"/>
      <c r="D62" s="13"/>
      <c r="E62" s="13"/>
      <c r="F62" s="12"/>
      <c r="G62" s="11"/>
      <c r="H62" s="16"/>
      <c r="I62" s="12"/>
      <c r="J62" s="20"/>
      <c r="K62" s="20"/>
      <c r="L62" s="20"/>
      <c r="M62" s="22"/>
      <c r="N62" s="13"/>
      <c r="O62" s="11"/>
      <c r="P62" s="18">
        <f t="shared" ref="P62:P75" si="0">+D62+E62+F62+G62+H62+I62+J62+K62+L62+M62+N62+O62</f>
        <v>0</v>
      </c>
    </row>
    <row r="63" spans="1:16">
      <c r="A63" s="7" t="s">
        <v>56</v>
      </c>
      <c r="B63" s="14">
        <f>SUM(B64)</f>
        <v>1768535130</v>
      </c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25"/>
      <c r="N63" s="14"/>
      <c r="O63" s="14"/>
      <c r="P63" s="18">
        <f t="shared" si="0"/>
        <v>0</v>
      </c>
    </row>
    <row r="64" spans="1:16">
      <c r="A64" s="9" t="s">
        <v>57</v>
      </c>
      <c r="B64" s="10">
        <v>1768535130</v>
      </c>
      <c r="C64" s="10"/>
      <c r="D64" s="11"/>
      <c r="E64" s="11"/>
      <c r="F64" s="12"/>
      <c r="G64" s="11"/>
      <c r="H64" s="11"/>
      <c r="I64" s="11"/>
      <c r="J64" s="11"/>
      <c r="K64" s="19"/>
      <c r="L64" s="19"/>
      <c r="M64" s="10"/>
      <c r="N64" s="11"/>
      <c r="O64" s="12"/>
      <c r="P64" s="18">
        <f t="shared" si="0"/>
        <v>0</v>
      </c>
    </row>
    <row r="65" spans="1:17">
      <c r="A65" s="9" t="s">
        <v>58</v>
      </c>
      <c r="B65" s="13"/>
      <c r="C65" s="13"/>
      <c r="D65" s="13"/>
      <c r="E65" s="13"/>
      <c r="F65" s="12"/>
      <c r="G65" s="13"/>
      <c r="H65" s="13"/>
      <c r="I65" s="13"/>
      <c r="J65" s="13"/>
      <c r="K65" s="13"/>
      <c r="L65" s="13"/>
      <c r="M65" s="24"/>
      <c r="N65" s="20"/>
      <c r="O65" s="13"/>
      <c r="P65" s="18">
        <f t="shared" si="0"/>
        <v>0</v>
      </c>
    </row>
    <row r="66" spans="1:17">
      <c r="A66" s="9" t="s">
        <v>59</v>
      </c>
      <c r="B66" s="13"/>
      <c r="C66" s="13"/>
      <c r="D66" s="13"/>
      <c r="E66" s="13"/>
      <c r="F66" s="12"/>
      <c r="G66" s="16"/>
      <c r="H66" s="16"/>
      <c r="I66" s="16"/>
      <c r="J66" s="16"/>
      <c r="K66" s="16"/>
      <c r="L66" s="16"/>
      <c r="M66" s="24"/>
      <c r="N66" s="20"/>
      <c r="O66" s="13"/>
      <c r="P66" s="18">
        <f t="shared" si="0"/>
        <v>0</v>
      </c>
    </row>
    <row r="67" spans="1:17" ht="30.75" customHeight="1">
      <c r="A67" s="28" t="s">
        <v>60</v>
      </c>
      <c r="B67" s="13"/>
      <c r="C67" s="13"/>
      <c r="D67" s="13"/>
      <c r="E67" s="13"/>
      <c r="F67" s="12"/>
      <c r="G67" s="16"/>
      <c r="H67" s="16"/>
      <c r="I67" s="16"/>
      <c r="J67" s="16"/>
      <c r="K67" s="16"/>
      <c r="L67" s="16"/>
      <c r="M67" s="24"/>
      <c r="N67" s="20"/>
      <c r="O67" s="13"/>
      <c r="P67" s="18">
        <f t="shared" si="0"/>
        <v>0</v>
      </c>
    </row>
    <row r="68" spans="1:17" ht="31.5" customHeight="1">
      <c r="A68" s="7" t="s">
        <v>61</v>
      </c>
      <c r="B68" s="13">
        <v>0</v>
      </c>
      <c r="C68" s="13">
        <v>0</v>
      </c>
      <c r="D68" s="13">
        <v>0</v>
      </c>
      <c r="E68" s="13">
        <v>0</v>
      </c>
      <c r="F68" s="12"/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24"/>
      <c r="N68" s="20"/>
      <c r="O68" s="13"/>
      <c r="P68" s="18">
        <f t="shared" si="0"/>
        <v>0</v>
      </c>
    </row>
    <row r="69" spans="1:17">
      <c r="A69" s="9" t="s">
        <v>62</v>
      </c>
      <c r="B69" s="13">
        <v>0</v>
      </c>
      <c r="C69" s="13">
        <v>0</v>
      </c>
      <c r="D69" s="13">
        <v>0</v>
      </c>
      <c r="E69" s="13">
        <v>0</v>
      </c>
      <c r="F69" s="16"/>
      <c r="G69" s="16"/>
      <c r="H69" s="16"/>
      <c r="I69" s="16"/>
      <c r="J69" s="16"/>
      <c r="K69" s="16"/>
      <c r="L69" s="16"/>
      <c r="M69" s="24"/>
      <c r="N69" s="20"/>
      <c r="O69" s="13"/>
      <c r="P69" s="18">
        <f t="shared" si="0"/>
        <v>0</v>
      </c>
    </row>
    <row r="70" spans="1:17" ht="23.25" customHeight="1">
      <c r="A70" s="9" t="s">
        <v>63</v>
      </c>
      <c r="B70" s="13">
        <v>0</v>
      </c>
      <c r="C70" s="13">
        <v>0</v>
      </c>
      <c r="D70" s="13">
        <v>0</v>
      </c>
      <c r="E70" s="13">
        <v>0</v>
      </c>
      <c r="F70" s="16"/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24"/>
      <c r="N70" s="20"/>
      <c r="O70" s="13"/>
      <c r="P70" s="18">
        <f t="shared" si="0"/>
        <v>0</v>
      </c>
    </row>
    <row r="71" spans="1:17" ht="24.75" customHeight="1">
      <c r="A71" s="7" t="s">
        <v>64</v>
      </c>
      <c r="B71" s="13">
        <v>0</v>
      </c>
      <c r="C71" s="13">
        <v>0</v>
      </c>
      <c r="D71" s="13">
        <v>0</v>
      </c>
      <c r="E71" s="13">
        <v>0</v>
      </c>
      <c r="F71" s="16"/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24"/>
      <c r="N71" s="20"/>
      <c r="O71" s="13"/>
      <c r="P71" s="18">
        <f t="shared" si="0"/>
        <v>0</v>
      </c>
    </row>
    <row r="72" spans="1:17" ht="12" customHeight="1">
      <c r="A72" s="9" t="s">
        <v>65</v>
      </c>
      <c r="B72" s="13">
        <v>0</v>
      </c>
      <c r="C72" s="13">
        <v>0</v>
      </c>
      <c r="D72" s="13">
        <v>0</v>
      </c>
      <c r="E72" s="13">
        <v>0</v>
      </c>
      <c r="F72" s="16"/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24"/>
      <c r="N72" s="20"/>
      <c r="O72" s="13"/>
      <c r="P72" s="18">
        <f t="shared" si="0"/>
        <v>0</v>
      </c>
    </row>
    <row r="73" spans="1:17">
      <c r="A73" s="9" t="s">
        <v>66</v>
      </c>
      <c r="B73" s="13">
        <v>0</v>
      </c>
      <c r="C73" s="13">
        <v>0</v>
      </c>
      <c r="D73" s="13">
        <v>0</v>
      </c>
      <c r="E73" s="13">
        <v>0</v>
      </c>
      <c r="F73" s="16"/>
      <c r="G73" s="16"/>
      <c r="H73" s="16"/>
      <c r="I73" s="16"/>
      <c r="J73" s="16"/>
      <c r="K73" s="16"/>
      <c r="L73" s="16"/>
      <c r="M73" s="24"/>
      <c r="N73" s="20"/>
      <c r="O73" s="13"/>
      <c r="P73" s="18">
        <f t="shared" si="0"/>
        <v>0</v>
      </c>
    </row>
    <row r="74" spans="1:17" ht="29.25" customHeight="1">
      <c r="A74" s="9" t="s">
        <v>67</v>
      </c>
      <c r="B74" s="13">
        <v>0</v>
      </c>
      <c r="C74" s="13">
        <v>0</v>
      </c>
      <c r="D74" s="13">
        <v>0</v>
      </c>
      <c r="E74" s="13">
        <v>0</v>
      </c>
      <c r="F74" s="16"/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24"/>
      <c r="N74" s="20"/>
      <c r="O74" s="13"/>
      <c r="P74" s="18">
        <f t="shared" si="0"/>
        <v>0</v>
      </c>
    </row>
    <row r="75" spans="1:17" ht="17.25" customHeight="1">
      <c r="A75" s="7" t="s">
        <v>68</v>
      </c>
      <c r="B75" s="13">
        <v>0</v>
      </c>
      <c r="C75" s="13">
        <v>0</v>
      </c>
      <c r="D75" s="13">
        <v>0</v>
      </c>
      <c r="E75" s="13">
        <v>0</v>
      </c>
      <c r="F75" s="16"/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24"/>
      <c r="N75" s="12"/>
      <c r="O75" s="13"/>
      <c r="P75" s="18">
        <f t="shared" si="0"/>
        <v>0</v>
      </c>
      <c r="Q75" s="12"/>
    </row>
    <row r="76" spans="1:17">
      <c r="A76" s="9" t="s">
        <v>69</v>
      </c>
      <c r="B76" s="13">
        <v>0</v>
      </c>
      <c r="C76" s="13">
        <v>0</v>
      </c>
      <c r="D76" s="13">
        <v>0</v>
      </c>
      <c r="E76" s="13">
        <v>0</v>
      </c>
      <c r="F76" s="16"/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24"/>
      <c r="N76" s="12"/>
      <c r="O76" s="13"/>
      <c r="P76" s="18">
        <f t="shared" ref="P76:P84" si="1">+D76+E76+F76+G76+H76+I76+J76+K76+L76+M76+N76+O76</f>
        <v>0</v>
      </c>
      <c r="Q76" s="12"/>
    </row>
    <row r="77" spans="1:17">
      <c r="A77" s="9" t="s">
        <v>70</v>
      </c>
      <c r="B77" s="13">
        <v>0</v>
      </c>
      <c r="C77" s="13">
        <v>0</v>
      </c>
      <c r="D77" s="13">
        <v>0</v>
      </c>
      <c r="E77" s="13">
        <v>0</v>
      </c>
      <c r="F77" s="16"/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24"/>
      <c r="N77" s="12"/>
      <c r="O77" s="13"/>
      <c r="P77" s="18">
        <f t="shared" si="1"/>
        <v>0</v>
      </c>
      <c r="Q77" s="12"/>
    </row>
    <row r="78" spans="1:17">
      <c r="A78" s="9" t="s">
        <v>71</v>
      </c>
      <c r="B78" s="13">
        <v>0</v>
      </c>
      <c r="C78" s="13">
        <v>0</v>
      </c>
      <c r="D78" s="13">
        <v>0</v>
      </c>
      <c r="E78" s="13">
        <v>0</v>
      </c>
      <c r="F78" s="16"/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24"/>
      <c r="N78" s="12"/>
      <c r="O78" s="13"/>
      <c r="P78" s="18">
        <f t="shared" si="1"/>
        <v>0</v>
      </c>
      <c r="Q78" s="12"/>
    </row>
    <row r="79" spans="1:17" ht="21" customHeight="1">
      <c r="A79" s="7" t="s">
        <v>72</v>
      </c>
      <c r="B79" s="15">
        <v>0</v>
      </c>
      <c r="C79" s="13">
        <v>0</v>
      </c>
      <c r="D79" s="13">
        <v>0</v>
      </c>
      <c r="E79" s="13">
        <v>0</v>
      </c>
      <c r="F79" s="16"/>
      <c r="G79" s="16"/>
      <c r="H79" s="16"/>
      <c r="I79" s="16"/>
      <c r="J79" s="16"/>
      <c r="K79" s="16"/>
      <c r="L79" s="16"/>
      <c r="M79" s="24"/>
      <c r="N79" s="12"/>
      <c r="O79" s="13"/>
      <c r="P79" s="18">
        <f t="shared" si="1"/>
        <v>0</v>
      </c>
    </row>
    <row r="80" spans="1:17">
      <c r="A80" s="9" t="s">
        <v>73</v>
      </c>
      <c r="B80" s="13">
        <v>0</v>
      </c>
      <c r="C80" s="13">
        <v>0</v>
      </c>
      <c r="D80" s="13">
        <v>0</v>
      </c>
      <c r="E80" s="13">
        <v>0</v>
      </c>
      <c r="F80" s="16"/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24"/>
      <c r="N80" s="12"/>
      <c r="O80" s="13"/>
      <c r="P80" s="18">
        <f t="shared" si="1"/>
        <v>0</v>
      </c>
    </row>
    <row r="81" spans="1:20" ht="15.75" customHeight="1">
      <c r="A81" s="9" t="s">
        <v>74</v>
      </c>
      <c r="B81" s="13"/>
      <c r="C81" s="13">
        <v>0</v>
      </c>
      <c r="D81" s="13">
        <v>0</v>
      </c>
      <c r="E81" s="13">
        <v>0</v>
      </c>
      <c r="F81" s="16"/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24"/>
      <c r="N81" s="12"/>
      <c r="O81" s="13"/>
      <c r="P81" s="18">
        <f t="shared" si="1"/>
        <v>0</v>
      </c>
    </row>
    <row r="82" spans="1:20" ht="17.25" customHeight="1">
      <c r="A82" s="7" t="s">
        <v>75</v>
      </c>
      <c r="B82" s="13">
        <v>0</v>
      </c>
      <c r="C82" s="13">
        <v>0</v>
      </c>
      <c r="D82" s="13">
        <v>0</v>
      </c>
      <c r="E82" s="13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24">
        <v>0</v>
      </c>
      <c r="N82" s="12">
        <v>0</v>
      </c>
      <c r="O82" s="13">
        <v>0</v>
      </c>
      <c r="P82" s="18">
        <f t="shared" si="1"/>
        <v>0</v>
      </c>
    </row>
    <row r="83" spans="1:20" ht="18.75" customHeight="1">
      <c r="A83" s="9" t="s">
        <v>76</v>
      </c>
      <c r="B83" s="13">
        <v>0</v>
      </c>
      <c r="C83" s="13">
        <v>0</v>
      </c>
      <c r="D83" s="13">
        <v>0</v>
      </c>
      <c r="E83" s="13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22"/>
      <c r="N83" s="12">
        <v>0</v>
      </c>
      <c r="O83" s="13">
        <v>0</v>
      </c>
      <c r="P83" s="18">
        <f t="shared" si="1"/>
        <v>0</v>
      </c>
      <c r="T83" s="11"/>
    </row>
    <row r="84" spans="1:20" ht="21" customHeight="1">
      <c r="A84" s="40" t="s">
        <v>95</v>
      </c>
      <c r="B84" s="41">
        <f>+B11+B17+B27+B37+B53+B63</f>
        <v>58651281701</v>
      </c>
      <c r="C84" s="41">
        <f t="shared" ref="C84" si="2">+C11+C17+C27+C37+C53+C63</f>
        <v>0</v>
      </c>
      <c r="D84" s="41">
        <f>SUM(D11:D83)</f>
        <v>9389112.7599999998</v>
      </c>
      <c r="E84" s="41">
        <f>SUM(E11:E83)</f>
        <v>10383331.609999999</v>
      </c>
      <c r="F84" s="41">
        <f>SUM(F12:F83)</f>
        <v>16833364.359999999</v>
      </c>
      <c r="G84" s="41">
        <f>SUM(G12:G82)</f>
        <v>13329027.010000002</v>
      </c>
      <c r="H84" s="41">
        <f>SUM(H18:H83)</f>
        <v>13014643.58</v>
      </c>
      <c r="I84" s="41">
        <f>SUM(I12:I83)</f>
        <v>9116329.0199999996</v>
      </c>
      <c r="J84" s="41">
        <f>SUM(J11:J83)</f>
        <v>10249289.040000003</v>
      </c>
      <c r="K84" s="41">
        <v>14631173.26</v>
      </c>
      <c r="L84" s="41">
        <v>25105727.260000002</v>
      </c>
      <c r="M84" s="41">
        <f>SUM(M11:M83)</f>
        <v>8798928.75</v>
      </c>
      <c r="N84" s="41">
        <f>SUM(N12:N83)</f>
        <v>10343442.890000001</v>
      </c>
      <c r="O84" s="41">
        <f>SUM(O12:O83)</f>
        <v>16937913.090000004</v>
      </c>
      <c r="P84" s="42">
        <f t="shared" si="1"/>
        <v>158132282.63000003</v>
      </c>
      <c r="T84" s="29"/>
    </row>
    <row r="85" spans="1:20" ht="23.25" customHeight="1" thickBot="1">
      <c r="A85" s="38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T85" s="29"/>
    </row>
    <row r="86" spans="1:20" ht="42.75" customHeight="1" thickBot="1">
      <c r="A86" s="35" t="s">
        <v>99</v>
      </c>
      <c r="E86" s="10"/>
      <c r="F86" s="10"/>
      <c r="G86" s="10"/>
      <c r="I86" s="10"/>
      <c r="J86" s="10"/>
      <c r="K86" s="29"/>
      <c r="L86" s="29"/>
      <c r="M86" s="34"/>
      <c r="N86" s="10"/>
      <c r="O86" s="10"/>
    </row>
    <row r="87" spans="1:20" ht="46.5" customHeight="1" thickBot="1">
      <c r="A87" s="37" t="s">
        <v>100</v>
      </c>
      <c r="D87" s="11"/>
      <c r="E87" s="11"/>
      <c r="F87" s="11"/>
      <c r="G87" s="11"/>
      <c r="H87" s="11"/>
      <c r="J87" s="11"/>
      <c r="K87" s="19"/>
      <c r="L87" s="19"/>
      <c r="O87" s="33"/>
    </row>
    <row r="88" spans="1:20" ht="99" customHeight="1" thickBot="1">
      <c r="A88" s="47" t="s">
        <v>101</v>
      </c>
      <c r="C88" s="43"/>
      <c r="D88" s="44"/>
      <c r="E88" s="30"/>
      <c r="F88" s="11"/>
      <c r="G88" s="31"/>
      <c r="I88" s="11"/>
      <c r="J88" s="29"/>
      <c r="L88" s="11"/>
      <c r="M88" s="34"/>
      <c r="O88" s="29"/>
    </row>
    <row r="89" spans="1:20" ht="15.75">
      <c r="C89" s="57" t="s">
        <v>96</v>
      </c>
      <c r="D89" s="57"/>
      <c r="I89" s="30"/>
    </row>
    <row r="90" spans="1:20" ht="15.75">
      <c r="C90" s="58" t="s">
        <v>97</v>
      </c>
      <c r="D90" s="58"/>
      <c r="E90" s="59"/>
      <c r="G90" s="3"/>
      <c r="I90" s="30"/>
    </row>
    <row r="91" spans="1:20">
      <c r="A91" s="32"/>
      <c r="B91" s="32"/>
      <c r="C91" s="32"/>
      <c r="G91" s="3"/>
      <c r="I91" s="30"/>
    </row>
    <row r="92" spans="1:20">
      <c r="A92" s="32"/>
      <c r="B92" s="32"/>
      <c r="C92" s="32"/>
      <c r="F92" s="10"/>
      <c r="G92" s="29"/>
    </row>
    <row r="93" spans="1:20">
      <c r="A93" s="51"/>
      <c r="B93" s="51"/>
      <c r="C93" s="51"/>
    </row>
    <row r="94" spans="1:20" ht="18.75">
      <c r="A94" s="52"/>
      <c r="B94" s="52"/>
      <c r="C94" s="52"/>
      <c r="M94" s="34"/>
    </row>
    <row r="95" spans="1:20" ht="15.75">
      <c r="A95" s="53"/>
      <c r="B95" s="53"/>
      <c r="C95" s="53"/>
    </row>
    <row r="96" spans="1:20">
      <c r="A96" s="51"/>
      <c r="B96" s="51"/>
      <c r="C96" s="51"/>
    </row>
  </sheetData>
  <mergeCells count="15">
    <mergeCell ref="A2:P2"/>
    <mergeCell ref="A3:P3"/>
    <mergeCell ref="A4:P4"/>
    <mergeCell ref="A5:P5"/>
    <mergeCell ref="A6:P6"/>
    <mergeCell ref="D8:P8"/>
    <mergeCell ref="A93:C93"/>
    <mergeCell ref="A94:C94"/>
    <mergeCell ref="A95:C95"/>
    <mergeCell ref="A96:C96"/>
    <mergeCell ref="A8:A9"/>
    <mergeCell ref="B8:B9"/>
    <mergeCell ref="C8:C9"/>
    <mergeCell ref="C89:D89"/>
    <mergeCell ref="C90:E90"/>
  </mergeCells>
  <pageMargins left="0.39370078740157483" right="0.39370078740157483" top="0.27559055118110237" bottom="0.15748031496062992" header="0.43307086614173229" footer="0.31496062992125984"/>
  <pageSetup paperSize="5" scale="5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Hewlett-Packard Company</cp:lastModifiedBy>
  <cp:lastPrinted>2026-01-14T14:24:35Z</cp:lastPrinted>
  <dcterms:created xsi:type="dcterms:W3CDTF">2021-07-29T18:58:00Z</dcterms:created>
  <dcterms:modified xsi:type="dcterms:W3CDTF">2026-01-15T13:41:12Z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D8306290EFF243388973615FB9F7FBE6_12</vt:lpwstr>
  </property>
  <property fmtid="{D5CDD505-2E9C-101B-9397-08002B2CF9AE}" pid="3" name="KSOProductBuildVer">
    <vt:lpwstr>3082-12.2.0.19805</vt:lpwstr>
  </property>
</Properties>
</file>