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/>
  </bookViews>
  <sheets>
    <sheet name="Presupuesto Ejecutado a Junio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2" l="1"/>
  <c r="Q25" i="2" l="1"/>
  <c r="Q17" i="2"/>
  <c r="P54" i="2" l="1"/>
  <c r="O54" i="2"/>
  <c r="N54" i="2"/>
  <c r="M54" i="2"/>
  <c r="L54" i="2"/>
  <c r="K54" i="2"/>
  <c r="I54" i="2"/>
  <c r="H54" i="2"/>
  <c r="G54" i="2"/>
  <c r="F54" i="2"/>
  <c r="E54" i="2"/>
  <c r="P28" i="2"/>
  <c r="O28" i="2"/>
  <c r="N28" i="2"/>
  <c r="M28" i="2"/>
  <c r="L28" i="2"/>
  <c r="K28" i="2"/>
  <c r="J28" i="2"/>
  <c r="I28" i="2"/>
  <c r="H28" i="2"/>
  <c r="G28" i="2"/>
  <c r="F28" i="2"/>
  <c r="E28" i="2"/>
  <c r="P18" i="2"/>
  <c r="O18" i="2"/>
  <c r="N18" i="2"/>
  <c r="M18" i="2"/>
  <c r="L18" i="2"/>
  <c r="K18" i="2"/>
  <c r="J18" i="2"/>
  <c r="I18" i="2"/>
  <c r="H18" i="2"/>
  <c r="G18" i="2"/>
  <c r="F18" i="2"/>
  <c r="E18" i="2"/>
  <c r="P12" i="2"/>
  <c r="O12" i="2"/>
  <c r="N12" i="2"/>
  <c r="M12" i="2"/>
  <c r="L12" i="2"/>
  <c r="K12" i="2"/>
  <c r="H12" i="2"/>
  <c r="G12" i="2"/>
  <c r="F12" i="2"/>
  <c r="E12" i="2"/>
  <c r="C64" i="2"/>
  <c r="C54" i="2"/>
  <c r="C38" i="2"/>
  <c r="C28" i="2"/>
  <c r="C18" i="2"/>
  <c r="C12" i="2"/>
  <c r="H85" i="2" l="1"/>
  <c r="N85" i="2"/>
  <c r="Q53" i="2"/>
  <c r="C85" i="2" l="1"/>
  <c r="Q59" i="2" l="1"/>
  <c r="Q58" i="2"/>
  <c r="O85" i="2"/>
  <c r="K85" i="2" l="1"/>
  <c r="M85" i="2"/>
  <c r="L85" i="2"/>
  <c r="J85" i="2"/>
  <c r="Q12" i="2"/>
  <c r="I85" i="2"/>
  <c r="G85" i="2"/>
  <c r="E85" i="2"/>
  <c r="F85" i="2"/>
  <c r="D85" i="2"/>
  <c r="P85" i="2" l="1"/>
  <c r="Q13" i="2" l="1"/>
  <c r="Q14" i="2"/>
  <c r="Q15" i="2"/>
  <c r="Q16" i="2"/>
  <c r="Q19" i="2"/>
  <c r="Q20" i="2"/>
  <c r="Q21" i="2"/>
  <c r="Q22" i="2"/>
  <c r="Q23" i="2"/>
  <c r="Q24" i="2"/>
  <c r="Q26" i="2"/>
  <c r="Q27" i="2"/>
  <c r="Q29" i="2"/>
  <c r="Q30" i="2"/>
  <c r="Q31" i="2"/>
  <c r="Q32" i="2"/>
  <c r="Q33" i="2"/>
  <c r="Q34" i="2"/>
  <c r="Q35" i="2"/>
  <c r="Q36" i="2"/>
  <c r="Q37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5" i="2"/>
  <c r="Q56" i="2"/>
  <c r="Q57" i="2"/>
  <c r="Q60" i="2"/>
  <c r="Q61" i="2"/>
  <c r="Q62" i="2"/>
  <c r="Q63" i="2"/>
  <c r="Q65" i="2"/>
  <c r="Q66" i="2"/>
  <c r="Q67" i="2"/>
  <c r="Q68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38" i="2" l="1"/>
  <c r="Q28" i="2"/>
  <c r="Q18" i="2"/>
  <c r="Q69" i="2"/>
  <c r="Q64" i="2"/>
  <c r="Q54" i="2"/>
  <c r="Q85" i="2" l="1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<sst xmlns="http://schemas.openxmlformats.org/spreadsheetml/2006/main" count="100" uniqueCount="100">
  <si>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</si>
  <si>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</si>
  <si>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</si>
  <si>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</si>
  <si>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</si>
  <si>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</si>
  <si>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</si>
  <si>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</si>
  <si>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</si>
  <si>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</si>
  <si>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</si>
  <si>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</si>
  <si>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</si>
  <si>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</si>
  <si>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</si>
  <si>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</si>
  <si>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</si>
  <si>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</si>
  <si>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</si>
  <si>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</si>
  <si>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</si>
  <si>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</si>
  <si>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</si>
  <si>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</si>
  <si>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</si>
  <si>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</si>
  <si>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</si>
  <si>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</si>
  <si>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</si>
  <si>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</si>
  <si>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</si>
  <si>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</si>
  <si>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</si>
  <si>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</si>
  <si>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</si>
  <si>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</si>
  <si>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</si>
  <si>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</si>
  <si>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</si>
  <si>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</si>
  <si>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</si>
  <si>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</si>
  <si>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</si>
  <si>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</si>
  <si>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</si>
  <si>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</si>
  <si>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</si>
  <si>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</si>
  <si>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</si>
  <si>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</si>
  <si>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</si>
  <si>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</si>
  <si>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</si>
  <si>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</si>
  <si>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</si>
  <si>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</si>
  <si>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</si>
  <si>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</si>
  <si>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</si>
  <si>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</si>
  <si>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</si>
  <si>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</si>
  <si>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</si>
  <si>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</si>
  <si>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</si>
  <si>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</si>
  <si>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</si>
  <si>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</si>
  <si>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</si>
  <si>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</si>
  <si>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</si>
  <si>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</si>
  <si>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</si>
  <si>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</si>
  <si>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</si>
  <si>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</si>
  <si>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</si>
  <si>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</si>
  <si>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</si>
  <si>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</si>
  <si>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</si>
  <si>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</si>
  <si>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</si>
  <si>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</si>
  <si>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</si>
  <si>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</si>
  <si>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</si>
  <si>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</si>
  <si>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</si>
  <si>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2.5.5 - TRANSFERENCIAS DE CAPITAL A INSTITUCIONES PÚBLICAS FINANCIERAS</t>
  </si>
  <si>
    <t>2.6.2 - MOBILIARIO Y EQUIPO EDUCACIONAL Y RECREATIVO</t>
  </si>
  <si>
    <t>2.6.7 - ACTIVOS BIÓLOGICOS CULTIVABLES</t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</si>
  <si>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</si>
  <si>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</si>
  <si>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 y Aplicaciones financieras </t>
  </si>
  <si>
    <t xml:space="preserve"> ________________________________</t>
  </si>
  <si>
    <t>Año 2024</t>
  </si>
  <si>
    <t xml:space="preserve">Presupuesto Aprobado </t>
  </si>
  <si>
    <t>JUNIO</t>
  </si>
  <si>
    <t xml:space="preserve">   4.1.2.2.0.5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</si>
</sst>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_);_(* \(#,##0.0\);_(* &quot;-&quot;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165" fontId="3" fillId="0" borderId="1" xfId="0" applyNumberFormat="1" applyFont="1" applyBorder="1"/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164" fontId="3" fillId="0" borderId="1" xfId="1" applyFont="1" applyBorder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6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5" fontId="2" fillId="2" borderId="2" xfId="0" applyNumberFormat="1" applyFont="1" applyFill="1" applyBorder="1"/>
    <xf numFmtId="164" fontId="3" fillId="0" borderId="0" xfId="1" applyFont="1" applyFill="1" applyAlignment="1">
      <alignment vertical="center" wrapText="1"/>
    </xf>
    <xf numFmtId="4" fontId="3" fillId="0" borderId="0" xfId="0" applyNumberFormat="1" applyFont="1"/>
    <xf numFmtId="164" fontId="0" fillId="0" borderId="0" xfId="0" applyNumberFormat="1"/>
    <xf numFmtId="164" fontId="8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 indent="2"/>
    </xf>
    <xf numFmtId="0" fontId="10" fillId="0" borderId="0" xfId="0" applyFont="1" applyAlignment="1">
      <alignment horizontal="left" vertical="top" wrapText="1" indent="2"/>
    </xf>
    <xf numFmtId="0" fontId="11" fillId="2" borderId="2" xfId="0" applyFont="1" applyFill="1" applyBorder="1" applyAlignment="1">
      <alignment vertical="center"/>
    </xf>
    <xf numFmtId="0" fontId="14" fillId="0" borderId="11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4" fontId="15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167" fontId="0" fillId="0" borderId="0" xfId="0" applyNumberFormat="1"/>
    <xf numFmtId="165" fontId="2" fillId="0" borderId="2" xfId="0" applyNumberFormat="1" applyFont="1" applyBorder="1"/>
    <xf numFmtId="164" fontId="17" fillId="0" borderId="0" xfId="1" applyFont="1" applyAlignment="1">
      <alignment horizontal="right"/>
    </xf>
    <xf numFmtId="0" fontId="5" fillId="0" borderId="5" xfId="0" applyFont="1" applyBorder="1" applyAlignment="1">
      <alignment vertical="center"/>
    </xf>
    <xf numFmtId="165" fontId="3" fillId="3" borderId="1" xfId="0" applyNumberFormat="1" applyFont="1" applyFill="1" applyBorder="1"/>
    <xf numFmtId="164" fontId="3" fillId="3" borderId="0" xfId="1" applyFont="1" applyFill="1" applyAlignment="1">
      <alignment vertical="center" wrapText="1"/>
    </xf>
    <xf numFmtId="164" fontId="12" fillId="3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vertical="center" wrapText="1"/>
    </xf>
    <xf numFmtId="166" fontId="0" fillId="3" borderId="0" xfId="0" applyNumberFormat="1" applyFill="1" applyAlignment="1">
      <alignment vertical="center" wrapText="1"/>
    </xf>
    <xf numFmtId="164" fontId="0" fillId="3" borderId="0" xfId="0" applyNumberFormat="1" applyFill="1" applyAlignment="1">
      <alignment vertical="center" wrapText="1"/>
    </xf>
    <xf numFmtId="164" fontId="0" fillId="0" borderId="0" xfId="1" applyFont="1"/>
    <xf numFmtId="4" fontId="0" fillId="3" borderId="0" xfId="0" applyNumberFormat="1" applyFill="1"/>
    <xf numFmtId="0" fontId="5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165" fontId="0" fillId="0" borderId="0" xfId="0" applyNumberFormat="1"/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8" fillId="0" borderId="5" xfId="0" applyFont="1" applyBorder="1" applyAlignment="1">
      <alignment horizontal="center" vertical="top" wrapText="1" readingOrder="1"/>
    </xf>
    <xf numFmtId="0" fontId="18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</xdr:colOff>
      <xdr:row>3</xdr:row>
      <xdr:rowOff>21167</xdr:rowOff>
    </xdr:from>
    <xdr:to>
      <xdr:col>2</xdr:col>
      <xdr:colOff>112182</xdr:colOff>
      <xdr:row>7</xdr:row>
      <xdr:rowOff>123615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" y="952500"/>
          <a:ext cx="3875616" cy="970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6"/>
  <sheetViews>
    <sheetView showGridLines="0" tabSelected="1" topLeftCell="I4" zoomScaleNormal="100" workbookViewId="0">
      <selection activeCell="T4" sqref="T4"/>
    </sheetView>
  </sheetViews>
  <sheetFormatPr baseColWidth="10" defaultColWidth="11.42578125" defaultRowHeight="15" x14ac:dyDescent="0.25"/>
  <cols>
    <col min="1" max="1" width="7.140625" customWidth="1"/>
    <col min="2" max="2" width="56.7109375" customWidth="1"/>
    <col min="3" max="3" width="22" bestFit="1" customWidth="1"/>
    <col min="4" max="4" width="16.140625" customWidth="1"/>
    <col min="5" max="6" width="15.42578125" customWidth="1"/>
    <col min="7" max="7" width="15" customWidth="1"/>
    <col min="8" max="8" width="16.5703125" customWidth="1"/>
    <col min="9" max="9" width="15.42578125" customWidth="1"/>
    <col min="10" max="10" width="14.5703125" bestFit="1" customWidth="1"/>
    <col min="11" max="11" width="14.140625" customWidth="1"/>
    <col min="12" max="12" width="14.5703125" bestFit="1" customWidth="1"/>
    <col min="13" max="13" width="14.140625" customWidth="1"/>
    <col min="14" max="14" width="14.140625" style="2" customWidth="1"/>
    <col min="15" max="15" width="14.5703125" bestFit="1" customWidth="1"/>
    <col min="16" max="16" width="15.85546875" customWidth="1"/>
    <col min="17" max="17" width="35.85546875" customWidth="1"/>
    <col min="18" max="18" width="9.28515625" customWidth="1"/>
    <col min="21" max="21" width="16.7109375" bestFit="1" customWidth="1"/>
    <col min="22" max="22" width="13.85546875" style="37" bestFit="1" customWidth="1"/>
  </cols>
  <sheetData>
    <row r="1" spans="2:22" hidden="1" x14ac:dyDescent="0.25"/>
    <row r="2" spans="2:22" ht="1.9" customHeight="1" x14ac:dyDescent="0.25"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2:22" ht="7.5" customHeight="1" x14ac:dyDescent="0.25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2:22" ht="21" customHeight="1" x14ac:dyDescent="0.25">
      <c r="B4" s="47" t="s">
        <v>98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2:22" s="30" customFormat="1" ht="15.75" x14ac:dyDescent="0.25">
      <c r="B5" s="52" t="s">
        <v>96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39"/>
      <c r="S5" s="39"/>
      <c r="T5" s="39"/>
      <c r="U5" s="39"/>
      <c r="V5" s="39"/>
    </row>
    <row r="6" spans="2:22" ht="15.75" customHeight="1" x14ac:dyDescent="0.25">
      <c r="B6" s="54" t="s">
        <v>94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2:22" ht="15.75" customHeight="1" x14ac:dyDescent="0.25">
      <c r="B7" s="59" t="s">
        <v>73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</row>
    <row r="8" spans="2:22" x14ac:dyDescent="0.25">
      <c r="H8" s="44" t="s">
        <v>99</v>
      </c>
    </row>
    <row r="9" spans="2:22" ht="25.5" customHeight="1" x14ac:dyDescent="0.25">
      <c r="B9" s="49" t="s">
        <v>63</v>
      </c>
      <c r="C9" s="50" t="s">
        <v>97</v>
      </c>
      <c r="D9" s="50" t="s">
        <v>88</v>
      </c>
      <c r="E9" s="60" t="s">
        <v>87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/>
    </row>
    <row r="10" spans="2:22" x14ac:dyDescent="0.25">
      <c r="B10" s="49"/>
      <c r="C10" s="51"/>
      <c r="D10" s="51"/>
      <c r="E10" s="3" t="s">
        <v>75</v>
      </c>
      <c r="F10" s="3" t="s">
        <v>76</v>
      </c>
      <c r="G10" s="3" t="s">
        <v>77</v>
      </c>
      <c r="H10" s="3" t="s">
        <v>78</v>
      </c>
      <c r="I10" s="4" t="s">
        <v>79</v>
      </c>
      <c r="J10" s="3" t="s">
        <v>80</v>
      </c>
      <c r="K10" s="4" t="s">
        <v>81</v>
      </c>
      <c r="L10" s="3" t="s">
        <v>82</v>
      </c>
      <c r="M10" s="3" t="s">
        <v>83</v>
      </c>
      <c r="N10" s="3" t="s">
        <v>84</v>
      </c>
      <c r="O10" s="3" t="s">
        <v>85</v>
      </c>
      <c r="P10" s="4" t="s">
        <v>86</v>
      </c>
      <c r="Q10" s="3" t="s">
        <v>74</v>
      </c>
    </row>
    <row r="11" spans="2:22" x14ac:dyDescent="0.25">
      <c r="B11" s="18" t="s">
        <v>0</v>
      </c>
      <c r="C11" s="6"/>
      <c r="D11" s="6"/>
      <c r="E11" s="1"/>
      <c r="F11" s="1"/>
      <c r="G11" s="1"/>
      <c r="H11" s="1"/>
      <c r="I11" s="1"/>
      <c r="J11" s="1"/>
      <c r="K11" s="1"/>
      <c r="L11" s="1"/>
      <c r="M11" s="1"/>
      <c r="N11" s="31"/>
      <c r="O11" s="1"/>
      <c r="P11" s="1"/>
      <c r="Q11" s="1"/>
    </row>
    <row r="12" spans="2:22" x14ac:dyDescent="0.25">
      <c r="B12" s="19" t="s">
        <v>1</v>
      </c>
      <c r="C12" s="14">
        <f>SUM(C13:C17)</f>
        <v>48682723678</v>
      </c>
      <c r="D12" s="14"/>
      <c r="E12" s="14">
        <f>SUM(E13:E17)</f>
        <v>0</v>
      </c>
      <c r="F12" s="14">
        <f t="shared" ref="F12:P12" si="0">SUM(F13:F17)</f>
        <v>4496152</v>
      </c>
      <c r="G12" s="14">
        <f t="shared" si="0"/>
        <v>0</v>
      </c>
      <c r="H12" s="14">
        <f t="shared" si="0"/>
        <v>4256500</v>
      </c>
      <c r="I12" s="14">
        <v>2782776</v>
      </c>
      <c r="J12" s="14">
        <v>2513000</v>
      </c>
      <c r="K12" s="14">
        <f t="shared" si="0"/>
        <v>0</v>
      </c>
      <c r="L12" s="14">
        <f t="shared" si="0"/>
        <v>0</v>
      </c>
      <c r="M12" s="14">
        <f t="shared" si="0"/>
        <v>0</v>
      </c>
      <c r="N12" s="14">
        <f t="shared" si="0"/>
        <v>0</v>
      </c>
      <c r="O12" s="14">
        <f t="shared" si="0"/>
        <v>0</v>
      </c>
      <c r="P12" s="14">
        <f t="shared" si="0"/>
        <v>0</v>
      </c>
      <c r="Q12" s="15">
        <f>+E12+F12+G12+H12+I12+J12+K12+L12+M12+N12+O12+P12</f>
        <v>14048428</v>
      </c>
    </row>
    <row r="13" spans="2:22" x14ac:dyDescent="0.25">
      <c r="B13" s="20" t="s">
        <v>2</v>
      </c>
      <c r="C13" s="9">
        <v>39526830936</v>
      </c>
      <c r="D13" s="9"/>
      <c r="E13" s="26">
        <v>0</v>
      </c>
      <c r="F13" s="25">
        <v>4496152</v>
      </c>
      <c r="G13" s="26">
        <v>0</v>
      </c>
      <c r="H13" s="25">
        <v>4256500</v>
      </c>
      <c r="I13" s="25">
        <v>2782776</v>
      </c>
      <c r="J13" s="25">
        <v>2513000</v>
      </c>
      <c r="K13" s="25">
        <v>0</v>
      </c>
      <c r="L13" s="29">
        <v>0</v>
      </c>
      <c r="M13" s="29">
        <v>0</v>
      </c>
      <c r="N13" s="9">
        <v>0</v>
      </c>
      <c r="O13" s="25">
        <v>0</v>
      </c>
      <c r="P13" s="25">
        <v>0</v>
      </c>
      <c r="Q13" s="15">
        <f t="shared" ref="Q13:Q76" si="1">+E13+F13+G13+H13+I13+J13+K13+L13+M13+N13+O13+P13</f>
        <v>14048428</v>
      </c>
    </row>
    <row r="14" spans="2:22" x14ac:dyDescent="0.25">
      <c r="B14" s="20" t="s">
        <v>3</v>
      </c>
      <c r="C14" s="9">
        <v>3735795111</v>
      </c>
      <c r="D14" s="9"/>
      <c r="E14" s="26"/>
      <c r="F14" s="25"/>
      <c r="G14" s="25"/>
      <c r="H14" s="25">
        <v>0</v>
      </c>
      <c r="I14" s="25">
        <v>0</v>
      </c>
      <c r="J14" s="25">
        <v>0</v>
      </c>
      <c r="K14" s="25">
        <v>0</v>
      </c>
      <c r="L14" s="29">
        <v>0</v>
      </c>
      <c r="M14" s="29">
        <v>0</v>
      </c>
      <c r="N14" s="9">
        <v>0</v>
      </c>
      <c r="O14" s="25">
        <v>0</v>
      </c>
      <c r="P14" s="25">
        <v>0</v>
      </c>
      <c r="Q14" s="15">
        <f t="shared" si="1"/>
        <v>0</v>
      </c>
    </row>
    <row r="15" spans="2:22" x14ac:dyDescent="0.25">
      <c r="B15" s="20" t="s">
        <v>4</v>
      </c>
      <c r="C15" s="9">
        <v>10000</v>
      </c>
      <c r="D15" s="9"/>
      <c r="E15" s="10"/>
      <c r="F15" s="10"/>
      <c r="G15" s="10"/>
      <c r="H15" s="10"/>
      <c r="I15" s="10"/>
      <c r="J15" s="10"/>
      <c r="K15" s="10"/>
      <c r="L15" s="17"/>
      <c r="M15" s="29"/>
      <c r="N15" s="9"/>
      <c r="O15" s="17"/>
      <c r="P15" s="25"/>
      <c r="Q15" s="15">
        <f t="shared" si="1"/>
        <v>0</v>
      </c>
      <c r="R15" s="5"/>
    </row>
    <row r="16" spans="2:22" x14ac:dyDescent="0.25">
      <c r="B16" s="20" t="s">
        <v>5</v>
      </c>
      <c r="C16" s="8"/>
      <c r="D16" s="8"/>
      <c r="E16" s="10"/>
      <c r="F16" s="10"/>
      <c r="G16" s="10"/>
      <c r="H16" s="10"/>
      <c r="I16" s="10"/>
      <c r="J16" s="10"/>
      <c r="K16" s="10"/>
      <c r="L16" s="17"/>
      <c r="M16" s="17"/>
      <c r="N16" s="8"/>
      <c r="O16" s="17"/>
      <c r="P16" s="25"/>
      <c r="Q16" s="15">
        <f>+E16+F16+G16+H16+I16+J16+K16+L16+M16+N17+O16+P16</f>
        <v>0</v>
      </c>
    </row>
    <row r="17" spans="2:17" x14ac:dyDescent="0.25">
      <c r="B17" s="20" t="s">
        <v>6</v>
      </c>
      <c r="C17" s="9">
        <v>5420087631</v>
      </c>
      <c r="D17" s="9"/>
      <c r="E17" s="26"/>
      <c r="F17" s="25"/>
      <c r="G17" s="25"/>
      <c r="H17" s="26"/>
      <c r="I17" s="25"/>
      <c r="J17" s="25"/>
      <c r="K17" s="25"/>
      <c r="L17" s="29"/>
      <c r="M17" s="29"/>
      <c r="N17" s="9"/>
      <c r="O17" s="25"/>
      <c r="P17" s="25"/>
      <c r="Q17" s="15">
        <f>+E17+F17+G17+H17+I17+J17+K17+L17+M17+N17+O17+P17</f>
        <v>0</v>
      </c>
    </row>
    <row r="18" spans="2:17" x14ac:dyDescent="0.25">
      <c r="B18" s="19" t="s">
        <v>7</v>
      </c>
      <c r="C18" s="14">
        <f>SUM(C19:C27)</f>
        <v>5331727659</v>
      </c>
      <c r="D18" s="7"/>
      <c r="E18" s="14">
        <f t="shared" ref="E18:P18" si="2">SUM(E19:E27)</f>
        <v>1602957.94</v>
      </c>
      <c r="F18" s="14">
        <f t="shared" si="2"/>
        <v>1151796.5</v>
      </c>
      <c r="G18" s="14">
        <f t="shared" si="2"/>
        <v>50000</v>
      </c>
      <c r="H18" s="14">
        <f t="shared" si="2"/>
        <v>991744.04</v>
      </c>
      <c r="I18" s="14">
        <f t="shared" si="2"/>
        <v>2069496.1</v>
      </c>
      <c r="J18" s="14">
        <f t="shared" si="2"/>
        <v>3961020.37</v>
      </c>
      <c r="K18" s="14">
        <f t="shared" si="2"/>
        <v>0</v>
      </c>
      <c r="L18" s="14">
        <f t="shared" si="2"/>
        <v>0</v>
      </c>
      <c r="M18" s="14">
        <f t="shared" si="2"/>
        <v>0</v>
      </c>
      <c r="N18" s="14">
        <f t="shared" si="2"/>
        <v>0</v>
      </c>
      <c r="O18" s="14">
        <f t="shared" si="2"/>
        <v>0</v>
      </c>
      <c r="P18" s="14">
        <f t="shared" si="2"/>
        <v>0</v>
      </c>
      <c r="Q18" s="15">
        <f t="shared" si="1"/>
        <v>9827014.9499999993</v>
      </c>
    </row>
    <row r="19" spans="2:17" x14ac:dyDescent="0.25">
      <c r="B19" s="20" t="s">
        <v>8</v>
      </c>
      <c r="C19" s="9">
        <v>2473209739</v>
      </c>
      <c r="D19" s="9"/>
      <c r="E19" s="26">
        <v>0</v>
      </c>
      <c r="F19" s="25">
        <v>1151796.5</v>
      </c>
      <c r="G19" s="25">
        <v>0</v>
      </c>
      <c r="H19" s="26">
        <v>106790</v>
      </c>
      <c r="I19" s="25">
        <v>1554942.1</v>
      </c>
      <c r="J19" s="25">
        <v>0</v>
      </c>
      <c r="K19" s="25">
        <v>0</v>
      </c>
      <c r="L19" s="29">
        <v>0</v>
      </c>
      <c r="M19" s="29">
        <v>0</v>
      </c>
      <c r="N19" s="9">
        <v>0</v>
      </c>
      <c r="O19" s="25">
        <v>0</v>
      </c>
      <c r="P19" s="25">
        <v>0</v>
      </c>
      <c r="Q19" s="15">
        <f t="shared" si="1"/>
        <v>2813528.6</v>
      </c>
    </row>
    <row r="20" spans="2:17" x14ac:dyDescent="0.25">
      <c r="B20" s="20" t="s">
        <v>9</v>
      </c>
      <c r="C20" s="9">
        <v>60611280</v>
      </c>
      <c r="D20" s="9"/>
      <c r="E20" s="10"/>
      <c r="F20" s="25"/>
      <c r="G20" s="10"/>
      <c r="H20" s="26">
        <v>0</v>
      </c>
      <c r="I20" s="10"/>
      <c r="J20" s="10">
        <v>0</v>
      </c>
      <c r="K20" s="25">
        <v>0</v>
      </c>
      <c r="L20" s="29">
        <v>0</v>
      </c>
      <c r="M20" s="25"/>
      <c r="N20" s="9"/>
      <c r="O20" s="25">
        <v>0</v>
      </c>
      <c r="P20" s="25">
        <v>0</v>
      </c>
      <c r="Q20" s="15">
        <f t="shared" si="1"/>
        <v>0</v>
      </c>
    </row>
    <row r="21" spans="2:17" x14ac:dyDescent="0.25">
      <c r="B21" s="20" t="s">
        <v>10</v>
      </c>
      <c r="C21" s="9">
        <v>220937465</v>
      </c>
      <c r="D21" s="9"/>
      <c r="E21" s="26"/>
      <c r="F21" s="25"/>
      <c r="G21" s="25"/>
      <c r="H21" s="26"/>
      <c r="I21" s="26"/>
      <c r="J21" s="25"/>
      <c r="K21" s="25"/>
      <c r="L21" s="29"/>
      <c r="M21" s="29"/>
      <c r="N21" s="9"/>
      <c r="O21" s="25"/>
      <c r="P21" s="25"/>
      <c r="Q21" s="15">
        <f>+E21+F21+G21+H21+I21+J21+K21+L21+M21+N21+O21+P21</f>
        <v>0</v>
      </c>
    </row>
    <row r="22" spans="2:17" x14ac:dyDescent="0.25">
      <c r="B22" s="20" t="s">
        <v>11</v>
      </c>
      <c r="C22" s="9">
        <v>4184000</v>
      </c>
      <c r="D22" s="9"/>
      <c r="E22" s="10"/>
      <c r="F22" s="25">
        <v>0</v>
      </c>
      <c r="G22" s="25">
        <v>0</v>
      </c>
      <c r="H22" s="26">
        <v>69427.8</v>
      </c>
      <c r="I22" s="25">
        <v>0</v>
      </c>
      <c r="J22" s="25">
        <v>142500</v>
      </c>
      <c r="K22" s="25">
        <v>0</v>
      </c>
      <c r="L22" s="25">
        <v>0</v>
      </c>
      <c r="M22" s="29">
        <v>0</v>
      </c>
      <c r="N22" s="9">
        <v>0</v>
      </c>
      <c r="O22" s="25">
        <v>0</v>
      </c>
      <c r="P22" s="25">
        <v>0</v>
      </c>
      <c r="Q22" s="15">
        <f>+E22+F22+G22+H22+I22+J22+K22+L22+M22+N22+O22+P22</f>
        <v>211927.8</v>
      </c>
    </row>
    <row r="23" spans="2:17" x14ac:dyDescent="0.25">
      <c r="B23" s="20" t="s">
        <v>12</v>
      </c>
      <c r="C23" s="9">
        <v>207176372</v>
      </c>
      <c r="D23" s="9"/>
      <c r="E23" s="26">
        <v>450896</v>
      </c>
      <c r="F23" s="25"/>
      <c r="G23" s="26"/>
      <c r="H23" s="26">
        <v>765526.24</v>
      </c>
      <c r="I23" s="25">
        <v>0</v>
      </c>
      <c r="J23" s="25">
        <v>26638.5</v>
      </c>
      <c r="K23" s="25"/>
      <c r="L23" s="29"/>
      <c r="M23" s="29"/>
      <c r="N23" s="9">
        <v>0</v>
      </c>
      <c r="O23" s="25"/>
      <c r="P23" s="25"/>
      <c r="Q23" s="15">
        <f t="shared" si="1"/>
        <v>1243060.74</v>
      </c>
    </row>
    <row r="24" spans="2:17" x14ac:dyDescent="0.25">
      <c r="B24" s="20" t="s">
        <v>13</v>
      </c>
      <c r="C24" s="9">
        <v>13274303</v>
      </c>
      <c r="D24" s="9"/>
      <c r="E24" s="10"/>
      <c r="F24" s="25"/>
      <c r="G24" s="10"/>
      <c r="H24" s="10"/>
      <c r="I24" s="10"/>
      <c r="J24" s="10"/>
      <c r="K24" s="25"/>
      <c r="L24" s="17"/>
      <c r="N24" s="9"/>
      <c r="O24" s="25"/>
      <c r="P24" s="25"/>
      <c r="Q24" s="15">
        <f>+E24+F24+G24+H24+I24+J24+K24+L24+M25+N24+O24+P24</f>
        <v>0</v>
      </c>
    </row>
    <row r="25" spans="2:17" ht="25.5" x14ac:dyDescent="0.25">
      <c r="B25" s="20" t="s">
        <v>14</v>
      </c>
      <c r="C25" s="9">
        <v>331134688</v>
      </c>
      <c r="D25" s="9"/>
      <c r="E25" s="26">
        <v>409789.7</v>
      </c>
      <c r="F25" s="25"/>
      <c r="G25" s="26">
        <v>0</v>
      </c>
      <c r="H25" s="26"/>
      <c r="I25" s="25">
        <v>356854</v>
      </c>
      <c r="J25" s="25">
        <v>936851.39</v>
      </c>
      <c r="K25" s="25">
        <v>0</v>
      </c>
      <c r="L25" s="29">
        <v>0</v>
      </c>
      <c r="M25" s="29">
        <v>0</v>
      </c>
      <c r="N25" s="9">
        <v>0</v>
      </c>
      <c r="O25" s="25">
        <v>0</v>
      </c>
      <c r="P25" s="25">
        <v>0</v>
      </c>
      <c r="Q25" s="15">
        <f>+E25+F25+G25+H25+I25+J25+K25+L25+M25+N25+O25+P25</f>
        <v>1703495.0899999999</v>
      </c>
    </row>
    <row r="26" spans="2:17" ht="25.5" x14ac:dyDescent="0.25">
      <c r="B26" s="20" t="s">
        <v>15</v>
      </c>
      <c r="C26" s="9">
        <v>2007471030</v>
      </c>
      <c r="D26" s="9"/>
      <c r="E26" s="26">
        <v>742272.24</v>
      </c>
      <c r="F26" s="25">
        <v>0</v>
      </c>
      <c r="G26" s="26">
        <v>50000</v>
      </c>
      <c r="H26" s="26">
        <v>50000</v>
      </c>
      <c r="I26" s="25">
        <v>157700</v>
      </c>
      <c r="J26" s="25">
        <v>2855030.48</v>
      </c>
      <c r="K26" s="25">
        <v>0</v>
      </c>
      <c r="L26" s="29">
        <v>0</v>
      </c>
      <c r="M26" s="29">
        <v>0</v>
      </c>
      <c r="N26" s="9">
        <v>0</v>
      </c>
      <c r="O26" s="25">
        <v>0</v>
      </c>
      <c r="P26" s="25">
        <v>0</v>
      </c>
      <c r="Q26" s="15">
        <f t="shared" si="1"/>
        <v>3855002.7199999997</v>
      </c>
    </row>
    <row r="27" spans="2:17" x14ac:dyDescent="0.25">
      <c r="B27" s="20" t="s">
        <v>16</v>
      </c>
      <c r="C27" s="9">
        <v>13728782</v>
      </c>
      <c r="D27" s="9"/>
      <c r="E27" s="26"/>
      <c r="F27" s="10"/>
      <c r="G27" s="9"/>
      <c r="H27" s="26"/>
      <c r="I27" s="25"/>
      <c r="J27" s="25"/>
      <c r="K27" s="25"/>
      <c r="L27" s="29"/>
      <c r="M27" s="25"/>
      <c r="N27" s="9"/>
      <c r="O27" s="25"/>
      <c r="P27" s="25"/>
      <c r="Q27" s="15">
        <f t="shared" si="1"/>
        <v>0</v>
      </c>
    </row>
    <row r="28" spans="2:17" x14ac:dyDescent="0.25">
      <c r="B28" s="19" t="s">
        <v>17</v>
      </c>
      <c r="C28" s="14">
        <f>SUM(C29:C37)</f>
        <v>2344772912</v>
      </c>
      <c r="D28" s="7"/>
      <c r="E28" s="14">
        <f t="shared" ref="E28:P28" si="3">SUM(E29:E37)</f>
        <v>3896086.9899999998</v>
      </c>
      <c r="F28" s="14">
        <f t="shared" si="3"/>
        <v>3477066.37</v>
      </c>
      <c r="G28" s="14">
        <f t="shared" si="3"/>
        <v>0</v>
      </c>
      <c r="H28" s="14">
        <f t="shared" si="3"/>
        <v>11902933.530000001</v>
      </c>
      <c r="I28" s="14">
        <f t="shared" si="3"/>
        <v>5815987.3300000001</v>
      </c>
      <c r="J28" s="14">
        <f t="shared" si="3"/>
        <v>8697120.8200000003</v>
      </c>
      <c r="K28" s="14">
        <f t="shared" si="3"/>
        <v>0</v>
      </c>
      <c r="L28" s="14">
        <f t="shared" si="3"/>
        <v>0</v>
      </c>
      <c r="M28" s="14">
        <f t="shared" si="3"/>
        <v>0</v>
      </c>
      <c r="N28" s="14">
        <f t="shared" si="3"/>
        <v>0</v>
      </c>
      <c r="O28" s="14">
        <f t="shared" si="3"/>
        <v>0</v>
      </c>
      <c r="P28" s="14">
        <f t="shared" si="3"/>
        <v>0</v>
      </c>
      <c r="Q28" s="15">
        <f t="shared" si="1"/>
        <v>33789195.039999999</v>
      </c>
    </row>
    <row r="29" spans="2:17" x14ac:dyDescent="0.25">
      <c r="B29" s="20" t="s">
        <v>18</v>
      </c>
      <c r="C29" s="9">
        <v>165397964</v>
      </c>
      <c r="D29" s="9"/>
      <c r="E29" s="10">
        <v>0</v>
      </c>
      <c r="F29" s="25">
        <v>592981.60000000009</v>
      </c>
      <c r="G29" s="26">
        <v>0</v>
      </c>
      <c r="H29" s="26">
        <v>143857.70000000001</v>
      </c>
      <c r="I29" s="25">
        <v>915788.48</v>
      </c>
      <c r="J29" s="25">
        <v>503585</v>
      </c>
      <c r="K29" s="25">
        <v>0</v>
      </c>
      <c r="L29" s="29">
        <v>0</v>
      </c>
      <c r="M29" s="29">
        <v>0</v>
      </c>
      <c r="N29" s="9">
        <v>0</v>
      </c>
      <c r="O29" s="25">
        <v>0</v>
      </c>
      <c r="P29" s="25">
        <v>0</v>
      </c>
      <c r="Q29" s="15">
        <f t="shared" si="1"/>
        <v>2156212.7800000003</v>
      </c>
    </row>
    <row r="30" spans="2:17" x14ac:dyDescent="0.25">
      <c r="B30" s="20" t="s">
        <v>19</v>
      </c>
      <c r="C30" s="9">
        <v>23020814</v>
      </c>
      <c r="D30" s="9"/>
      <c r="E30" s="10"/>
      <c r="F30" s="10"/>
      <c r="G30" s="10">
        <v>0</v>
      </c>
      <c r="H30" s="26">
        <v>31056.54</v>
      </c>
      <c r="I30" s="25"/>
      <c r="J30" s="25">
        <v>0</v>
      </c>
      <c r="K30" s="25"/>
      <c r="L30" s="29"/>
      <c r="M30" s="25"/>
      <c r="N30" s="9"/>
      <c r="O30" s="25"/>
      <c r="P30" s="25"/>
      <c r="Q30" s="15">
        <f t="shared" si="1"/>
        <v>31056.54</v>
      </c>
    </row>
    <row r="31" spans="2:17" x14ac:dyDescent="0.25">
      <c r="B31" s="20" t="s">
        <v>20</v>
      </c>
      <c r="C31" s="9">
        <v>27966436</v>
      </c>
      <c r="D31" s="9"/>
      <c r="E31" s="10">
        <v>97704</v>
      </c>
      <c r="F31" s="25"/>
      <c r="G31" s="26">
        <v>0</v>
      </c>
      <c r="H31" s="26">
        <v>954206.38</v>
      </c>
      <c r="I31" s="25">
        <v>0</v>
      </c>
      <c r="J31" s="25">
        <v>5614.39</v>
      </c>
      <c r="K31" s="25">
        <v>0</v>
      </c>
      <c r="L31" s="29"/>
      <c r="M31" s="25"/>
      <c r="N31" s="9"/>
      <c r="O31" s="25"/>
      <c r="P31" s="25">
        <v>0</v>
      </c>
      <c r="Q31" s="15">
        <f>+E31+F31+G31+H31+I31+J31+K31+L31+M31+N31+O31+P31</f>
        <v>1057524.7699999998</v>
      </c>
    </row>
    <row r="32" spans="2:17" x14ac:dyDescent="0.25">
      <c r="B32" s="20" t="s">
        <v>21</v>
      </c>
      <c r="C32" s="9">
        <v>369354268</v>
      </c>
      <c r="D32" s="9"/>
      <c r="E32" s="26">
        <v>581227</v>
      </c>
      <c r="F32" s="25">
        <v>470000</v>
      </c>
      <c r="G32" s="26">
        <v>0</v>
      </c>
      <c r="H32" s="26">
        <v>5421180.7999999998</v>
      </c>
      <c r="I32" s="25">
        <v>3112644.72</v>
      </c>
      <c r="J32" s="25">
        <v>5585783</v>
      </c>
      <c r="K32" s="25">
        <v>0</v>
      </c>
      <c r="L32" s="29">
        <v>0</v>
      </c>
      <c r="M32" s="29">
        <v>0</v>
      </c>
      <c r="N32" s="9">
        <v>0</v>
      </c>
      <c r="O32" s="25">
        <v>0</v>
      </c>
      <c r="P32" s="25">
        <v>0</v>
      </c>
      <c r="Q32" s="15">
        <f>+E32+F32+G32+H32+I32+J32+K32+L32+M32+N32+O32+P32</f>
        <v>15170835.52</v>
      </c>
    </row>
    <row r="33" spans="2:17" x14ac:dyDescent="0.25">
      <c r="B33" s="20" t="s">
        <v>22</v>
      </c>
      <c r="C33" s="9">
        <v>81158769</v>
      </c>
      <c r="D33" s="9"/>
      <c r="E33" s="25">
        <v>0</v>
      </c>
      <c r="F33" s="25">
        <v>988845.37</v>
      </c>
      <c r="G33" s="25">
        <v>0</v>
      </c>
      <c r="H33" s="25">
        <v>0</v>
      </c>
      <c r="I33" s="25">
        <v>317615.34000000003</v>
      </c>
      <c r="J33" s="25">
        <v>1214657.69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15">
        <f t="shared" si="1"/>
        <v>2521118.4</v>
      </c>
    </row>
    <row r="34" spans="2:17" x14ac:dyDescent="0.25">
      <c r="B34" s="20" t="s">
        <v>23</v>
      </c>
      <c r="C34" s="9">
        <v>12666932</v>
      </c>
      <c r="D34" s="9"/>
      <c r="E34" s="25">
        <v>0</v>
      </c>
      <c r="F34" s="25">
        <v>0</v>
      </c>
      <c r="G34" s="25">
        <v>0</v>
      </c>
      <c r="H34" s="25">
        <v>0</v>
      </c>
      <c r="I34" s="25">
        <v>76841.7</v>
      </c>
      <c r="J34" s="25">
        <v>975733.9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15">
        <f t="shared" si="1"/>
        <v>1052575.6000000001</v>
      </c>
    </row>
    <row r="35" spans="2:17" ht="25.5" x14ac:dyDescent="0.25">
      <c r="B35" s="20" t="s">
        <v>24</v>
      </c>
      <c r="C35" s="9">
        <v>723376545</v>
      </c>
      <c r="D35" s="9"/>
      <c r="E35" s="25">
        <v>296416</v>
      </c>
      <c r="F35" s="25">
        <v>296891.40000000002</v>
      </c>
      <c r="G35" s="25">
        <v>0</v>
      </c>
      <c r="H35" s="25">
        <v>4627648.2300000004</v>
      </c>
      <c r="I35" s="25">
        <v>24012.5</v>
      </c>
      <c r="J35" s="25">
        <v>411746.84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15">
        <f t="shared" si="1"/>
        <v>5656714.9700000007</v>
      </c>
    </row>
    <row r="36" spans="2:17" ht="25.5" x14ac:dyDescent="0.25">
      <c r="B36" s="20" t="s">
        <v>25</v>
      </c>
      <c r="C36" s="8"/>
      <c r="D36" s="8"/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15">
        <f t="shared" si="1"/>
        <v>0</v>
      </c>
    </row>
    <row r="37" spans="2:17" x14ac:dyDescent="0.25">
      <c r="B37" s="20" t="s">
        <v>26</v>
      </c>
      <c r="C37" s="9">
        <v>941831184</v>
      </c>
      <c r="D37" s="9"/>
      <c r="E37" s="25">
        <v>2920739.9899999998</v>
      </c>
      <c r="F37" s="25">
        <v>1128348</v>
      </c>
      <c r="G37" s="25">
        <v>0</v>
      </c>
      <c r="H37" s="25">
        <v>724983.88</v>
      </c>
      <c r="I37" s="25">
        <v>1369084.59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15">
        <f t="shared" si="1"/>
        <v>6143156.46</v>
      </c>
    </row>
    <row r="38" spans="2:17" x14ac:dyDescent="0.25">
      <c r="B38" s="19" t="s">
        <v>27</v>
      </c>
      <c r="C38" s="11">
        <f>SUM(C39)</f>
        <v>6624172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34"/>
      <c r="O38" s="11"/>
      <c r="P38" s="11"/>
      <c r="Q38" s="15">
        <f>+E38+F38+G38+H38+I38+J38+K38+L38+M38+N38+O38+P38</f>
        <v>0</v>
      </c>
    </row>
    <row r="39" spans="2:17" x14ac:dyDescent="0.25">
      <c r="B39" s="20" t="s">
        <v>28</v>
      </c>
      <c r="C39" s="9">
        <v>6624172</v>
      </c>
      <c r="D39" s="9"/>
      <c r="E39" s="10"/>
      <c r="F39" s="10"/>
      <c r="G39" s="8"/>
      <c r="H39" s="10"/>
      <c r="I39" s="10"/>
      <c r="J39" s="17"/>
      <c r="K39" s="26"/>
      <c r="L39" s="29"/>
      <c r="M39" s="25"/>
      <c r="N39" s="33"/>
      <c r="O39" s="26"/>
      <c r="P39" s="26"/>
      <c r="Q39" s="15">
        <f t="shared" si="1"/>
        <v>0</v>
      </c>
    </row>
    <row r="40" spans="2:17" ht="25.5" x14ac:dyDescent="0.25">
      <c r="B40" s="20" t="s">
        <v>29</v>
      </c>
      <c r="C40" s="9"/>
      <c r="D40" s="10"/>
      <c r="E40" s="10"/>
      <c r="F40" s="25"/>
      <c r="G40" s="8"/>
      <c r="H40" s="10"/>
      <c r="I40" s="10"/>
      <c r="J40" s="10"/>
      <c r="K40" s="10"/>
      <c r="L40" s="10"/>
      <c r="M40" s="10"/>
      <c r="N40" s="35"/>
      <c r="O40" s="8"/>
      <c r="P40" s="25"/>
      <c r="Q40" s="15">
        <f t="shared" si="1"/>
        <v>0</v>
      </c>
    </row>
    <row r="41" spans="2:17" ht="25.5" x14ac:dyDescent="0.25">
      <c r="B41" s="20" t="s">
        <v>30</v>
      </c>
      <c r="C41" s="10"/>
      <c r="D41" s="8"/>
      <c r="E41" s="8"/>
      <c r="F41" s="8"/>
      <c r="G41" s="10"/>
      <c r="H41" s="8"/>
      <c r="I41" s="8"/>
      <c r="J41" s="8"/>
      <c r="K41" s="8"/>
      <c r="L41" s="8"/>
      <c r="M41" s="8"/>
      <c r="N41" s="36"/>
      <c r="O41" s="8"/>
      <c r="P41" s="8"/>
      <c r="Q41" s="15">
        <f t="shared" si="1"/>
        <v>0</v>
      </c>
    </row>
    <row r="42" spans="2:17" ht="25.5" x14ac:dyDescent="0.25">
      <c r="B42" s="20" t="s">
        <v>31</v>
      </c>
      <c r="C42" s="8"/>
      <c r="D42" s="8"/>
      <c r="E42" s="8"/>
      <c r="F42" s="8"/>
      <c r="G42" s="10"/>
      <c r="H42" s="8"/>
      <c r="I42" s="8"/>
      <c r="J42" s="8"/>
      <c r="K42" s="8"/>
      <c r="L42" s="8"/>
      <c r="M42" s="8"/>
      <c r="N42" s="36"/>
      <c r="O42" s="8"/>
      <c r="P42" s="8"/>
      <c r="Q42" s="15">
        <f t="shared" si="1"/>
        <v>0</v>
      </c>
    </row>
    <row r="43" spans="2:17" ht="25.5" x14ac:dyDescent="0.25">
      <c r="B43" s="20" t="s">
        <v>32</v>
      </c>
      <c r="C43" s="8"/>
      <c r="D43" s="8"/>
      <c r="E43" s="8"/>
      <c r="F43" s="8"/>
      <c r="G43" s="12"/>
      <c r="H43" s="8"/>
      <c r="I43" s="8"/>
      <c r="J43" s="8"/>
      <c r="K43" s="8"/>
      <c r="L43" s="8"/>
      <c r="M43" s="8"/>
      <c r="N43" s="36"/>
      <c r="O43" s="8"/>
      <c r="P43" s="8"/>
      <c r="Q43" s="15">
        <f t="shared" si="1"/>
        <v>0</v>
      </c>
    </row>
    <row r="44" spans="2:17" x14ac:dyDescent="0.25">
      <c r="B44" s="20" t="s">
        <v>33</v>
      </c>
      <c r="C44" s="8"/>
      <c r="D44" s="8"/>
      <c r="E44" s="8"/>
      <c r="F44" s="8"/>
      <c r="G44" s="10"/>
      <c r="H44" s="10"/>
      <c r="I44" s="10"/>
      <c r="J44" s="17"/>
      <c r="K44" s="17"/>
      <c r="L44" s="10"/>
      <c r="M44" s="10"/>
      <c r="N44" s="35"/>
      <c r="O44" s="8"/>
      <c r="P44" s="8"/>
      <c r="Q44" s="15">
        <f t="shared" si="1"/>
        <v>0</v>
      </c>
    </row>
    <row r="45" spans="2:17" ht="25.5" x14ac:dyDescent="0.25">
      <c r="B45" s="20" t="s">
        <v>34</v>
      </c>
      <c r="C45" s="8"/>
      <c r="D45" s="8"/>
      <c r="E45" s="8"/>
      <c r="F45" s="8"/>
      <c r="G45" s="10"/>
      <c r="H45" s="10"/>
      <c r="I45" s="10"/>
      <c r="J45" s="17"/>
      <c r="K45" s="17"/>
      <c r="L45" s="10"/>
      <c r="M45" s="10"/>
      <c r="N45" s="35"/>
      <c r="O45" s="8"/>
      <c r="P45" s="8"/>
      <c r="Q45" s="15">
        <f t="shared" si="1"/>
        <v>0</v>
      </c>
    </row>
    <row r="46" spans="2:17" x14ac:dyDescent="0.25">
      <c r="B46" s="19" t="s">
        <v>35</v>
      </c>
      <c r="C46" s="8"/>
      <c r="D46" s="8"/>
      <c r="E46" s="8"/>
      <c r="F46" s="8"/>
      <c r="G46" s="10"/>
      <c r="H46" s="10"/>
      <c r="I46" s="10"/>
      <c r="J46" s="10"/>
      <c r="K46" s="10"/>
      <c r="L46" s="10"/>
      <c r="M46" s="10"/>
      <c r="N46" s="35"/>
      <c r="O46" s="8"/>
      <c r="P46" s="8"/>
      <c r="Q46" s="15">
        <f t="shared" si="1"/>
        <v>0</v>
      </c>
    </row>
    <row r="47" spans="2:17" x14ac:dyDescent="0.25">
      <c r="B47" s="20" t="s">
        <v>36</v>
      </c>
      <c r="C47" s="8"/>
      <c r="D47" s="8"/>
      <c r="E47" s="8"/>
      <c r="F47" s="8"/>
      <c r="G47" s="10"/>
      <c r="H47" s="10"/>
      <c r="I47" s="10"/>
      <c r="J47" s="17"/>
      <c r="K47" s="25"/>
      <c r="L47" s="10"/>
      <c r="M47" s="10"/>
      <c r="N47" s="35"/>
      <c r="O47" s="8"/>
      <c r="P47" s="8"/>
      <c r="Q47" s="15">
        <f t="shared" si="1"/>
        <v>0</v>
      </c>
    </row>
    <row r="48" spans="2:17" ht="25.5" x14ac:dyDescent="0.25">
      <c r="B48" s="20" t="s">
        <v>37</v>
      </c>
      <c r="C48" s="8"/>
      <c r="D48" s="8"/>
      <c r="E48" s="8"/>
      <c r="F48" s="8"/>
      <c r="G48" s="10"/>
      <c r="H48" s="10"/>
      <c r="I48" s="10"/>
      <c r="J48" s="17"/>
      <c r="K48" s="17"/>
      <c r="L48" s="10"/>
      <c r="M48" s="10"/>
      <c r="N48" s="35"/>
      <c r="O48" s="8"/>
      <c r="P48" s="8"/>
      <c r="Q48" s="15">
        <f t="shared" si="1"/>
        <v>0</v>
      </c>
    </row>
    <row r="49" spans="2:17" ht="25.5" x14ac:dyDescent="0.25">
      <c r="B49" s="20" t="s">
        <v>38</v>
      </c>
      <c r="C49" s="8"/>
      <c r="D49" s="8"/>
      <c r="E49" s="8"/>
      <c r="F49" s="8"/>
      <c r="G49" s="10"/>
      <c r="H49" s="10"/>
      <c r="I49" s="10"/>
      <c r="J49" s="17"/>
      <c r="K49" s="17"/>
      <c r="L49" s="10"/>
      <c r="M49" s="10"/>
      <c r="N49" s="35"/>
      <c r="O49" s="8"/>
      <c r="P49" s="8"/>
      <c r="Q49" s="15">
        <f t="shared" si="1"/>
        <v>0</v>
      </c>
    </row>
    <row r="50" spans="2:17" ht="25.5" x14ac:dyDescent="0.25">
      <c r="B50" s="20" t="s">
        <v>39</v>
      </c>
      <c r="C50" s="8"/>
      <c r="D50" s="8"/>
      <c r="E50" s="8"/>
      <c r="F50" s="8"/>
      <c r="G50" s="10"/>
      <c r="H50" s="10"/>
      <c r="I50" s="10"/>
      <c r="J50" s="17"/>
      <c r="K50" s="17"/>
      <c r="L50" s="10"/>
      <c r="M50" s="10"/>
      <c r="N50" s="35"/>
      <c r="O50" s="8"/>
      <c r="P50" s="8"/>
      <c r="Q50" s="15">
        <f t="shared" si="1"/>
        <v>0</v>
      </c>
    </row>
    <row r="51" spans="2:17" ht="25.5" x14ac:dyDescent="0.25">
      <c r="B51" s="20" t="s">
        <v>89</v>
      </c>
      <c r="C51" s="8"/>
      <c r="D51" s="8"/>
      <c r="E51" s="8"/>
      <c r="F51" s="8"/>
      <c r="G51" s="10"/>
      <c r="H51" s="10"/>
      <c r="I51" s="10"/>
      <c r="J51" s="17"/>
      <c r="K51" s="17"/>
      <c r="L51" s="10"/>
      <c r="M51" s="10"/>
      <c r="N51" s="35"/>
      <c r="O51" s="8"/>
      <c r="P51" s="8"/>
      <c r="Q51" s="15">
        <f t="shared" si="1"/>
        <v>0</v>
      </c>
    </row>
    <row r="52" spans="2:17" x14ac:dyDescent="0.25">
      <c r="B52" s="20" t="s">
        <v>40</v>
      </c>
      <c r="C52" s="8"/>
      <c r="D52" s="8"/>
      <c r="E52" s="8"/>
      <c r="F52" s="8"/>
      <c r="G52" s="10"/>
      <c r="H52" s="10"/>
      <c r="I52" s="10"/>
      <c r="J52" s="17"/>
      <c r="K52" s="17"/>
      <c r="L52" s="10"/>
      <c r="M52" s="10"/>
      <c r="N52" s="35"/>
      <c r="O52" s="8"/>
      <c r="P52" s="8"/>
      <c r="Q52" s="15">
        <f t="shared" si="1"/>
        <v>0</v>
      </c>
    </row>
    <row r="53" spans="2:17" ht="25.5" x14ac:dyDescent="0.25">
      <c r="B53" s="20" t="s">
        <v>41</v>
      </c>
      <c r="C53" s="8"/>
      <c r="D53" s="8"/>
      <c r="E53" s="8"/>
      <c r="F53" s="8"/>
      <c r="G53" s="10"/>
      <c r="H53" s="10"/>
      <c r="I53" s="10"/>
      <c r="J53" s="17"/>
      <c r="K53" s="17"/>
      <c r="L53" s="10"/>
      <c r="M53" s="10"/>
      <c r="O53" s="8"/>
      <c r="P53" s="8"/>
      <c r="Q53" s="15">
        <f t="shared" si="1"/>
        <v>0</v>
      </c>
    </row>
    <row r="54" spans="2:17" x14ac:dyDescent="0.25">
      <c r="B54" s="19" t="s">
        <v>42</v>
      </c>
      <c r="C54" s="7">
        <f>SUM(C55:C63)</f>
        <v>516898150</v>
      </c>
      <c r="D54" s="7"/>
      <c r="E54" s="7">
        <f t="shared" ref="E54:P54" si="4">SUM(E55:E63)</f>
        <v>370537.21</v>
      </c>
      <c r="F54" s="7">
        <f t="shared" si="4"/>
        <v>0</v>
      </c>
      <c r="G54" s="7">
        <f t="shared" si="4"/>
        <v>0</v>
      </c>
      <c r="H54" s="7">
        <f t="shared" si="4"/>
        <v>519096.91</v>
      </c>
      <c r="I54" s="7">
        <f t="shared" si="4"/>
        <v>0</v>
      </c>
      <c r="J54" s="7">
        <f t="shared" si="4"/>
        <v>118859.4</v>
      </c>
      <c r="K54" s="7">
        <f t="shared" si="4"/>
        <v>0</v>
      </c>
      <c r="L54" s="7">
        <f t="shared" si="4"/>
        <v>0</v>
      </c>
      <c r="M54" s="7">
        <f t="shared" si="4"/>
        <v>0</v>
      </c>
      <c r="N54" s="7">
        <f t="shared" si="4"/>
        <v>0</v>
      </c>
      <c r="O54" s="7">
        <f t="shared" si="4"/>
        <v>0</v>
      </c>
      <c r="P54" s="7">
        <f t="shared" si="4"/>
        <v>0</v>
      </c>
      <c r="Q54" s="15">
        <f>+E54+F54+G54+H54+I54+J54+K54+L54+M54+N54+O54+P54</f>
        <v>1008493.52</v>
      </c>
    </row>
    <row r="55" spans="2:17" x14ac:dyDescent="0.25">
      <c r="B55" s="20" t="s">
        <v>43</v>
      </c>
      <c r="C55" s="9">
        <v>103680742</v>
      </c>
      <c r="D55" s="9"/>
      <c r="E55" s="26">
        <v>17999.96</v>
      </c>
      <c r="F55" s="25"/>
      <c r="G55" s="26">
        <v>0</v>
      </c>
      <c r="H55" s="26">
        <v>0</v>
      </c>
      <c r="I55" s="26">
        <v>0</v>
      </c>
      <c r="J55" s="26">
        <v>118859.4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15">
        <f t="shared" si="1"/>
        <v>136859.35999999999</v>
      </c>
    </row>
    <row r="56" spans="2:17" x14ac:dyDescent="0.25">
      <c r="B56" s="20" t="s">
        <v>90</v>
      </c>
      <c r="C56" s="9"/>
      <c r="D56" s="9"/>
      <c r="E56" s="10"/>
      <c r="F56" s="10"/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15">
        <f t="shared" si="1"/>
        <v>0</v>
      </c>
    </row>
    <row r="57" spans="2:17" x14ac:dyDescent="0.25">
      <c r="B57" s="20" t="s">
        <v>44</v>
      </c>
      <c r="C57" s="9">
        <v>305474187</v>
      </c>
      <c r="D57" s="9"/>
      <c r="E57" s="26">
        <v>352537.25</v>
      </c>
      <c r="F57" s="25"/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15">
        <f t="shared" si="1"/>
        <v>352537.25</v>
      </c>
    </row>
    <row r="58" spans="2:17" ht="25.5" x14ac:dyDescent="0.25">
      <c r="B58" s="20" t="s">
        <v>45</v>
      </c>
      <c r="C58" s="9">
        <v>918750</v>
      </c>
      <c r="D58" s="9"/>
      <c r="E58" s="10"/>
      <c r="F58" s="10"/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15">
        <f>+E58+F58+G58+H58+I58+J58+K58+L58+M58+N58+O58+P58</f>
        <v>0</v>
      </c>
    </row>
    <row r="59" spans="2:17" x14ac:dyDescent="0.25">
      <c r="B59" s="20" t="s">
        <v>46</v>
      </c>
      <c r="C59" s="9">
        <v>85882191</v>
      </c>
      <c r="D59" s="9"/>
      <c r="E59" s="26"/>
      <c r="F59" s="25"/>
      <c r="G59" s="26">
        <v>0</v>
      </c>
      <c r="H59" s="26">
        <v>519096.91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15">
        <f>+C58+E58+F58+G58+H58+I58+J58</f>
        <v>918750</v>
      </c>
    </row>
    <row r="60" spans="2:17" x14ac:dyDescent="0.25">
      <c r="B60" s="20" t="s">
        <v>47</v>
      </c>
      <c r="C60" s="9">
        <v>146087</v>
      </c>
      <c r="D60" s="9"/>
      <c r="E60" s="10"/>
      <c r="F60" s="10"/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15">
        <f>+E60+F60+G60+H60+I60+J59+K60+L60+M60+N60+O60+P60</f>
        <v>0</v>
      </c>
    </row>
    <row r="61" spans="2:17" x14ac:dyDescent="0.25">
      <c r="B61" s="20" t="s">
        <v>91</v>
      </c>
      <c r="C61" s="9"/>
      <c r="D61" s="9"/>
      <c r="E61" s="8"/>
      <c r="F61" s="8"/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15">
        <f>+E61+F61+G61+H61+I61+J61+J60+L61+M61+N61+O61+P61</f>
        <v>0</v>
      </c>
    </row>
    <row r="62" spans="2:17" x14ac:dyDescent="0.25">
      <c r="B62" s="20" t="s">
        <v>48</v>
      </c>
      <c r="C62" s="9">
        <v>20796193</v>
      </c>
      <c r="D62" s="9"/>
      <c r="E62" s="8"/>
      <c r="F62" s="8"/>
      <c r="G62" s="10"/>
      <c r="H62" s="10"/>
      <c r="I62" s="12"/>
      <c r="J62" s="25"/>
      <c r="K62" s="26"/>
      <c r="L62" s="17"/>
      <c r="M62" s="17"/>
      <c r="N62" s="33"/>
      <c r="O62" s="25"/>
      <c r="P62" s="10"/>
      <c r="Q62" s="15">
        <f t="shared" si="1"/>
        <v>0</v>
      </c>
    </row>
    <row r="63" spans="2:17" ht="25.5" x14ac:dyDescent="0.25">
      <c r="B63" s="20" t="s">
        <v>49</v>
      </c>
      <c r="C63" s="9"/>
      <c r="D63" s="9"/>
      <c r="E63" s="8"/>
      <c r="F63" s="8"/>
      <c r="G63" s="10"/>
      <c r="H63" s="26"/>
      <c r="I63" s="12"/>
      <c r="J63" s="10"/>
      <c r="K63" s="17"/>
      <c r="L63" s="17"/>
      <c r="M63" s="17"/>
      <c r="N63" s="33"/>
      <c r="O63" s="8"/>
      <c r="P63" s="25"/>
      <c r="Q63" s="15">
        <f t="shared" si="1"/>
        <v>0</v>
      </c>
    </row>
    <row r="64" spans="2:17" x14ac:dyDescent="0.25">
      <c r="B64" s="19" t="s">
        <v>50</v>
      </c>
      <c r="C64" s="7">
        <f>SUM(C65)</f>
        <v>1768535130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32"/>
      <c r="O64" s="7"/>
      <c r="P64" s="7"/>
      <c r="Q64" s="15">
        <f t="shared" si="1"/>
        <v>0</v>
      </c>
    </row>
    <row r="65" spans="2:18" x14ac:dyDescent="0.25">
      <c r="B65" s="20" t="s">
        <v>51</v>
      </c>
      <c r="C65" s="9">
        <v>1768535130</v>
      </c>
      <c r="D65" s="9"/>
      <c r="E65" s="26"/>
      <c r="F65" s="25"/>
      <c r="G65" s="10"/>
      <c r="H65" s="26"/>
      <c r="I65" s="25"/>
      <c r="J65" s="25"/>
      <c r="K65" s="26"/>
      <c r="L65" s="29"/>
      <c r="M65" s="29"/>
      <c r="N65" s="9"/>
      <c r="O65" s="26"/>
      <c r="P65" s="10"/>
      <c r="Q65" s="15">
        <f t="shared" si="1"/>
        <v>0</v>
      </c>
    </row>
    <row r="66" spans="2:18" x14ac:dyDescent="0.25">
      <c r="B66" s="20" t="s">
        <v>52</v>
      </c>
      <c r="C66" s="8"/>
      <c r="D66" s="8"/>
      <c r="E66" s="8"/>
      <c r="F66" s="8"/>
      <c r="G66" s="10"/>
      <c r="H66" s="8"/>
      <c r="I66" s="8"/>
      <c r="J66" s="8"/>
      <c r="K66" s="8"/>
      <c r="L66" s="8"/>
      <c r="M66" s="8"/>
      <c r="N66" s="36"/>
      <c r="O66" s="17"/>
      <c r="P66" s="8"/>
      <c r="Q66" s="15">
        <f t="shared" si="1"/>
        <v>0</v>
      </c>
    </row>
    <row r="67" spans="2:18" x14ac:dyDescent="0.25">
      <c r="B67" s="20" t="s">
        <v>53</v>
      </c>
      <c r="C67" s="8"/>
      <c r="D67" s="8"/>
      <c r="E67" s="8"/>
      <c r="F67" s="8"/>
      <c r="G67" s="10"/>
      <c r="H67" s="12"/>
      <c r="I67" s="12"/>
      <c r="J67" s="12"/>
      <c r="K67" s="12"/>
      <c r="L67" s="12"/>
      <c r="M67" s="12"/>
      <c r="N67" s="36"/>
      <c r="O67" s="17"/>
      <c r="P67" s="8"/>
      <c r="Q67" s="15">
        <f t="shared" si="1"/>
        <v>0</v>
      </c>
    </row>
    <row r="68" spans="2:18" ht="25.5" x14ac:dyDescent="0.25">
      <c r="B68" s="21" t="s">
        <v>54</v>
      </c>
      <c r="C68" s="8"/>
      <c r="D68" s="8"/>
      <c r="E68" s="8"/>
      <c r="F68" s="8"/>
      <c r="G68" s="10"/>
      <c r="H68" s="12"/>
      <c r="I68" s="12"/>
      <c r="J68" s="12"/>
      <c r="K68" s="12"/>
      <c r="L68" s="12"/>
      <c r="M68" s="12"/>
      <c r="N68" s="36"/>
      <c r="O68" s="17"/>
      <c r="P68" s="8"/>
      <c r="Q68" s="15">
        <f t="shared" si="1"/>
        <v>0</v>
      </c>
    </row>
    <row r="69" spans="2:18" x14ac:dyDescent="0.25">
      <c r="B69" s="19" t="s">
        <v>55</v>
      </c>
      <c r="C69" s="8">
        <v>0</v>
      </c>
      <c r="D69" s="8">
        <v>0</v>
      </c>
      <c r="E69" s="8">
        <v>0</v>
      </c>
      <c r="F69" s="8">
        <v>0</v>
      </c>
      <c r="G69" s="10"/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36"/>
      <c r="O69" s="17"/>
      <c r="P69" s="8"/>
      <c r="Q69" s="15">
        <f t="shared" si="1"/>
        <v>0</v>
      </c>
    </row>
    <row r="70" spans="2:18" x14ac:dyDescent="0.25">
      <c r="B70" s="20" t="s">
        <v>56</v>
      </c>
      <c r="C70" s="8">
        <v>0</v>
      </c>
      <c r="D70" s="8">
        <v>0</v>
      </c>
      <c r="E70" s="8">
        <v>0</v>
      </c>
      <c r="F70" s="8">
        <v>0</v>
      </c>
      <c r="G70" s="12"/>
      <c r="H70" s="12"/>
      <c r="I70" s="12"/>
      <c r="J70" s="12"/>
      <c r="K70" s="12"/>
      <c r="L70" s="12"/>
      <c r="M70" s="12"/>
      <c r="N70" s="36"/>
      <c r="O70" s="17"/>
      <c r="P70" s="8"/>
      <c r="Q70" s="15">
        <f t="shared" si="1"/>
        <v>0</v>
      </c>
    </row>
    <row r="71" spans="2:18" ht="25.5" x14ac:dyDescent="0.25">
      <c r="B71" s="20" t="s">
        <v>57</v>
      </c>
      <c r="C71" s="8">
        <v>0</v>
      </c>
      <c r="D71" s="8">
        <v>0</v>
      </c>
      <c r="E71" s="8">
        <v>0</v>
      </c>
      <c r="F71" s="8">
        <v>0</v>
      </c>
      <c r="G71" s="12"/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36"/>
      <c r="O71" s="17"/>
      <c r="P71" s="8"/>
      <c r="Q71" s="15">
        <f t="shared" si="1"/>
        <v>0</v>
      </c>
    </row>
    <row r="72" spans="2:18" x14ac:dyDescent="0.25">
      <c r="B72" s="19" t="s">
        <v>58</v>
      </c>
      <c r="C72" s="8">
        <v>0</v>
      </c>
      <c r="D72" s="8">
        <v>0</v>
      </c>
      <c r="E72" s="8">
        <v>0</v>
      </c>
      <c r="F72" s="8">
        <v>0</v>
      </c>
      <c r="G72" s="12"/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36"/>
      <c r="O72" s="17"/>
      <c r="P72" s="8"/>
      <c r="Q72" s="15">
        <f>+E72+F72+G72+H72+I72+J72+K72+L72+M72+N72+O72+P72</f>
        <v>0</v>
      </c>
    </row>
    <row r="73" spans="2:18" x14ac:dyDescent="0.25">
      <c r="B73" s="20" t="s">
        <v>59</v>
      </c>
      <c r="C73" s="8">
        <v>0</v>
      </c>
      <c r="D73" s="8">
        <v>0</v>
      </c>
      <c r="E73" s="8">
        <v>0</v>
      </c>
      <c r="F73" s="8">
        <v>0</v>
      </c>
      <c r="G73" s="12"/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36"/>
      <c r="O73" s="17"/>
      <c r="P73" s="8"/>
      <c r="Q73" s="15">
        <f>+E73+F73+G73+H73+I73+J73+K73+L73+M73+N73+O73+P73</f>
        <v>0</v>
      </c>
    </row>
    <row r="74" spans="2:18" x14ac:dyDescent="0.25">
      <c r="B74" s="20" t="s">
        <v>60</v>
      </c>
      <c r="C74" s="8">
        <v>0</v>
      </c>
      <c r="D74" s="8">
        <v>0</v>
      </c>
      <c r="E74" s="8">
        <v>0</v>
      </c>
      <c r="F74" s="8">
        <v>0</v>
      </c>
      <c r="G74" s="12"/>
      <c r="H74" s="12"/>
      <c r="I74" s="12"/>
      <c r="J74" s="12"/>
      <c r="K74" s="12"/>
      <c r="L74" s="12"/>
      <c r="M74" s="12"/>
      <c r="N74" s="36"/>
      <c r="O74" s="17"/>
      <c r="P74" s="8"/>
      <c r="Q74" s="15">
        <f t="shared" si="1"/>
        <v>0</v>
      </c>
    </row>
    <row r="75" spans="2:18" ht="25.5" x14ac:dyDescent="0.25">
      <c r="B75" s="20" t="s">
        <v>61</v>
      </c>
      <c r="C75" s="8">
        <v>0</v>
      </c>
      <c r="D75" s="8">
        <v>0</v>
      </c>
      <c r="E75" s="8">
        <v>0</v>
      </c>
      <c r="F75" s="8">
        <v>0</v>
      </c>
      <c r="G75" s="12"/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36"/>
      <c r="O75" s="17"/>
      <c r="P75" s="8"/>
      <c r="Q75" s="15">
        <f t="shared" si="1"/>
        <v>0</v>
      </c>
    </row>
    <row r="76" spans="2:18" x14ac:dyDescent="0.25">
      <c r="B76" s="19" t="s">
        <v>64</v>
      </c>
      <c r="C76" s="8">
        <v>0</v>
      </c>
      <c r="D76" s="8">
        <v>0</v>
      </c>
      <c r="E76" s="8">
        <v>0</v>
      </c>
      <c r="F76" s="8">
        <v>0</v>
      </c>
      <c r="G76" s="12"/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36"/>
      <c r="O76" s="10"/>
      <c r="P76" s="8"/>
      <c r="Q76" s="15">
        <f t="shared" si="1"/>
        <v>0</v>
      </c>
      <c r="R76" s="10"/>
    </row>
    <row r="77" spans="2:18" x14ac:dyDescent="0.25">
      <c r="B77" s="20" t="s">
        <v>65</v>
      </c>
      <c r="C77" s="8">
        <v>0</v>
      </c>
      <c r="D77" s="8">
        <v>0</v>
      </c>
      <c r="E77" s="8">
        <v>0</v>
      </c>
      <c r="F77" s="8">
        <v>0</v>
      </c>
      <c r="G77" s="12"/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36"/>
      <c r="O77" s="10"/>
      <c r="P77" s="8"/>
      <c r="Q77" s="15">
        <f t="shared" ref="Q77:Q84" si="5">+E77+F77+G77+H77+I77+J77+K77+L77+M77+N77+O77+P77</f>
        <v>0</v>
      </c>
      <c r="R77" s="10"/>
    </row>
    <row r="78" spans="2:18" x14ac:dyDescent="0.25">
      <c r="B78" s="20" t="s">
        <v>66</v>
      </c>
      <c r="C78" s="8">
        <v>0</v>
      </c>
      <c r="D78" s="8">
        <v>0</v>
      </c>
      <c r="E78" s="8">
        <v>0</v>
      </c>
      <c r="F78" s="8">
        <v>0</v>
      </c>
      <c r="G78" s="12"/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36"/>
      <c r="O78" s="10"/>
      <c r="P78" s="8"/>
      <c r="Q78" s="15">
        <f t="shared" si="5"/>
        <v>0</v>
      </c>
      <c r="R78" s="10"/>
    </row>
    <row r="79" spans="2:18" x14ac:dyDescent="0.25">
      <c r="B79" s="20" t="s">
        <v>67</v>
      </c>
      <c r="C79" s="8">
        <v>0</v>
      </c>
      <c r="D79" s="8">
        <v>0</v>
      </c>
      <c r="E79" s="8">
        <v>0</v>
      </c>
      <c r="F79" s="8">
        <v>0</v>
      </c>
      <c r="G79" s="12"/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36"/>
      <c r="O79" s="10"/>
      <c r="P79" s="8"/>
      <c r="Q79" s="15">
        <f t="shared" si="5"/>
        <v>0</v>
      </c>
      <c r="R79" s="10"/>
    </row>
    <row r="80" spans="2:18" x14ac:dyDescent="0.25">
      <c r="B80" s="19" t="s">
        <v>68</v>
      </c>
      <c r="C80" s="11">
        <v>0</v>
      </c>
      <c r="D80" s="8">
        <v>0</v>
      </c>
      <c r="E80" s="8">
        <v>0</v>
      </c>
      <c r="F80" s="8">
        <v>0</v>
      </c>
      <c r="G80" s="12"/>
      <c r="H80" s="12"/>
      <c r="I80" s="12"/>
      <c r="J80" s="12"/>
      <c r="K80" s="12"/>
      <c r="L80" s="12"/>
      <c r="M80" s="12"/>
      <c r="N80" s="36"/>
      <c r="O80" s="10"/>
      <c r="P80" s="8"/>
      <c r="Q80" s="15">
        <f t="shared" si="5"/>
        <v>0</v>
      </c>
    </row>
    <row r="81" spans="2:21" x14ac:dyDescent="0.25">
      <c r="B81" s="20" t="s">
        <v>69</v>
      </c>
      <c r="C81" s="8">
        <v>0</v>
      </c>
      <c r="D81" s="8">
        <v>0</v>
      </c>
      <c r="E81" s="8">
        <v>0</v>
      </c>
      <c r="F81" s="8">
        <v>0</v>
      </c>
      <c r="G81" s="12"/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36"/>
      <c r="O81" s="10"/>
      <c r="P81" s="8"/>
      <c r="Q81" s="15">
        <f t="shared" si="5"/>
        <v>0</v>
      </c>
    </row>
    <row r="82" spans="2:21" x14ac:dyDescent="0.25">
      <c r="B82" s="20" t="s">
        <v>70</v>
      </c>
      <c r="C82" s="8"/>
      <c r="D82" s="8">
        <v>0</v>
      </c>
      <c r="E82" s="8">
        <v>0</v>
      </c>
      <c r="F82" s="8">
        <v>0</v>
      </c>
      <c r="G82" s="12"/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36"/>
      <c r="O82" s="10"/>
      <c r="P82" s="8"/>
      <c r="Q82" s="15">
        <f t="shared" si="5"/>
        <v>0</v>
      </c>
    </row>
    <row r="83" spans="2:21" x14ac:dyDescent="0.25">
      <c r="B83" s="19" t="s">
        <v>71</v>
      </c>
      <c r="C83" s="8">
        <v>0</v>
      </c>
      <c r="D83" s="8">
        <v>0</v>
      </c>
      <c r="E83" s="8">
        <v>0</v>
      </c>
      <c r="F83" s="8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36">
        <v>0</v>
      </c>
      <c r="O83" s="10">
        <v>0</v>
      </c>
      <c r="P83" s="8">
        <v>0</v>
      </c>
      <c r="Q83" s="15">
        <f t="shared" si="5"/>
        <v>0</v>
      </c>
    </row>
    <row r="84" spans="2:21" x14ac:dyDescent="0.25">
      <c r="B84" s="20" t="s">
        <v>72</v>
      </c>
      <c r="C84" s="8">
        <v>0</v>
      </c>
      <c r="D84" s="8">
        <v>0</v>
      </c>
      <c r="E84" s="8">
        <v>0</v>
      </c>
      <c r="F84" s="8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33"/>
      <c r="O84" s="10">
        <v>0</v>
      </c>
      <c r="P84" s="8">
        <v>0</v>
      </c>
      <c r="Q84" s="15">
        <f t="shared" si="5"/>
        <v>0</v>
      </c>
      <c r="U84" s="25"/>
    </row>
    <row r="85" spans="2:21" x14ac:dyDescent="0.25">
      <c r="B85" s="22" t="s">
        <v>62</v>
      </c>
      <c r="C85" s="13">
        <f>+C12+C18+C28+C38+C54+C64</f>
        <v>58651281701</v>
      </c>
      <c r="D85" s="13">
        <f t="shared" ref="D85:P85" si="6">+D12+D18+D28+D38+D54+D64</f>
        <v>0</v>
      </c>
      <c r="E85" s="13">
        <f>+E12+E18+E28+E38+E54+E64</f>
        <v>5869582.1399999997</v>
      </c>
      <c r="F85" s="13">
        <f t="shared" si="6"/>
        <v>9125014.870000001</v>
      </c>
      <c r="G85" s="13">
        <f>+G12+G18+G28+G38+G54+G64</f>
        <v>50000</v>
      </c>
      <c r="H85" s="13">
        <f>+H12+H18+H28+H38+H54+H64</f>
        <v>17670274.48</v>
      </c>
      <c r="I85" s="13">
        <f t="shared" si="6"/>
        <v>10668259.43</v>
      </c>
      <c r="J85" s="13">
        <f>+J12+J18+J28+J38+J54+J64</f>
        <v>15290000.590000002</v>
      </c>
      <c r="K85" s="13">
        <f>+K12+K18+K28+K38+K54+K64+K47</f>
        <v>0</v>
      </c>
      <c r="L85" s="13">
        <f t="shared" si="6"/>
        <v>0</v>
      </c>
      <c r="M85" s="13">
        <f t="shared" si="6"/>
        <v>0</v>
      </c>
      <c r="N85" s="13">
        <f>+N64+N54+N28+N18+N12</f>
        <v>0</v>
      </c>
      <c r="O85" s="13">
        <f t="shared" si="6"/>
        <v>0</v>
      </c>
      <c r="P85" s="13">
        <f t="shared" si="6"/>
        <v>0</v>
      </c>
      <c r="Q85" s="13">
        <f>+E85+F85+G85+H85+I85+J85+K85+L85+M85+N85+O85+P85</f>
        <v>58673131.510000005</v>
      </c>
      <c r="U85" s="16"/>
    </row>
    <row r="86" spans="2:21" ht="15.75" thickBot="1" x14ac:dyDescent="0.3"/>
    <row r="87" spans="2:21" ht="37.5" thickBot="1" x14ac:dyDescent="0.3">
      <c r="B87" s="23" t="s">
        <v>92</v>
      </c>
      <c r="E87" s="26"/>
      <c r="F87" s="25"/>
      <c r="G87" s="26"/>
      <c r="H87" s="26"/>
      <c r="I87" s="25"/>
      <c r="K87" s="26"/>
      <c r="L87" s="29"/>
      <c r="M87" s="29"/>
      <c r="P87" s="28"/>
    </row>
    <row r="88" spans="2:21" ht="61.5" thickBot="1" x14ac:dyDescent="0.3">
      <c r="B88" s="24" t="s">
        <v>93</v>
      </c>
      <c r="E88" s="16"/>
      <c r="F88" s="27"/>
      <c r="G88" s="26"/>
      <c r="H88" s="41"/>
      <c r="J88" s="25"/>
      <c r="K88" s="16"/>
      <c r="M88" s="25"/>
      <c r="N88" s="38"/>
      <c r="P88" s="16"/>
    </row>
    <row r="89" spans="2:21" x14ac:dyDescent="0.25">
      <c r="J89" s="27"/>
    </row>
    <row r="90" spans="2:21" x14ac:dyDescent="0.25">
      <c r="H90" s="37"/>
      <c r="J90" s="27"/>
    </row>
    <row r="91" spans="2:21" x14ac:dyDescent="0.25">
      <c r="B91" s="40"/>
      <c r="C91" s="40"/>
      <c r="D91" s="40"/>
      <c r="H91" s="37"/>
      <c r="J91" s="27"/>
    </row>
    <row r="92" spans="2:21" x14ac:dyDescent="0.25">
      <c r="B92" s="40"/>
      <c r="C92" s="40"/>
      <c r="D92" s="40"/>
      <c r="G92" s="9"/>
      <c r="H92" s="16"/>
    </row>
    <row r="93" spans="2:21" x14ac:dyDescent="0.25">
      <c r="B93" s="58" t="s">
        <v>95</v>
      </c>
      <c r="C93" s="58"/>
      <c r="D93" s="58"/>
    </row>
    <row r="94" spans="2:21" ht="18.75" x14ac:dyDescent="0.3">
      <c r="B94" s="56"/>
      <c r="C94" s="56"/>
      <c r="D94" s="56"/>
      <c r="N94" s="38"/>
    </row>
    <row r="95" spans="2:21" ht="15.75" x14ac:dyDescent="0.25">
      <c r="B95" s="57"/>
      <c r="C95" s="57"/>
      <c r="D95" s="57"/>
    </row>
    <row r="96" spans="2:21" x14ac:dyDescent="0.25">
      <c r="B96" s="58"/>
      <c r="C96" s="58"/>
      <c r="D96" s="58"/>
    </row>
  </sheetData>
  <mergeCells count="13">
    <mergeCell ref="B94:D94"/>
    <mergeCell ref="B95:D95"/>
    <mergeCell ref="B96:D96"/>
    <mergeCell ref="B93:D93"/>
    <mergeCell ref="B7:Q7"/>
    <mergeCell ref="E9:Q9"/>
    <mergeCell ref="B2:Q2"/>
    <mergeCell ref="B4:Q4"/>
    <mergeCell ref="B9:B10"/>
    <mergeCell ref="C9:C10"/>
    <mergeCell ref="D9:D10"/>
    <mergeCell ref="B5:Q5"/>
    <mergeCell ref="B6:Q6"/>
  </mergeCells>
  <pageMargins left="0.15748031496062992" right="0.15748031496062992" top="0.47244094488188981" bottom="0.74803149606299213" header="0.51" footer="0.78740157480314965"/>
  <pageSetup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Ejecutado a Junio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2024-07-22T18:11:28Z</cp:lastPrinted>
  <dcterms:created xsi:type="dcterms:W3CDTF">2021-07-29T18:58:50Z</dcterms:created>
  <dcterms:modified xsi:type="dcterms:W3CDTF">2024-07-22T18:19:39Z</dcterms:modified>
</cp:coreProperties>
</file>