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30" windowHeight="6480"/>
  </bookViews>
  <sheets>
    <sheet name="Hoja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K96" i="1"/>
  <c r="K92" i="1"/>
  <c r="K90" i="1"/>
  <c r="L55" i="1"/>
  <c r="L54" i="1"/>
  <c r="L53" i="1"/>
  <c r="L52" i="1"/>
  <c r="L51" i="1"/>
  <c r="L50" i="1"/>
  <c r="D50" i="1"/>
  <c r="L49" i="1"/>
  <c r="L48" i="1"/>
  <c r="C48" i="1"/>
  <c r="B48" i="1"/>
  <c r="L47" i="1"/>
  <c r="C47" i="1"/>
  <c r="B47" i="1"/>
  <c r="L46" i="1"/>
  <c r="C46" i="1"/>
  <c r="B46" i="1"/>
  <c r="L45" i="1"/>
  <c r="C45" i="1"/>
  <c r="B45" i="1"/>
  <c r="C44" i="1"/>
  <c r="B44" i="1"/>
  <c r="C43" i="1"/>
  <c r="B43" i="1"/>
  <c r="C42" i="1"/>
  <c r="B42" i="1"/>
  <c r="L41" i="1"/>
  <c r="C41" i="1"/>
  <c r="B41" i="1"/>
  <c r="L40" i="1"/>
  <c r="C40" i="1"/>
  <c r="B40" i="1"/>
  <c r="L39" i="1"/>
  <c r="C39" i="1"/>
  <c r="B39" i="1"/>
  <c r="L38" i="1"/>
  <c r="C38" i="1"/>
  <c r="B38" i="1"/>
  <c r="L37" i="1"/>
  <c r="C37" i="1"/>
  <c r="B37" i="1"/>
  <c r="L36" i="1"/>
  <c r="C36" i="1"/>
  <c r="B36" i="1"/>
  <c r="L35" i="1"/>
  <c r="C35" i="1"/>
  <c r="B35" i="1"/>
  <c r="L34" i="1"/>
  <c r="C34" i="1"/>
  <c r="B34" i="1"/>
  <c r="L33" i="1"/>
  <c r="C33" i="1"/>
  <c r="B33" i="1"/>
  <c r="K32" i="1"/>
  <c r="J32" i="1"/>
  <c r="C32" i="1"/>
  <c r="B32" i="1"/>
  <c r="K31" i="1"/>
  <c r="J31" i="1"/>
  <c r="C31" i="1"/>
  <c r="B31" i="1"/>
  <c r="K30" i="1"/>
  <c r="J30" i="1"/>
  <c r="C30" i="1"/>
  <c r="B30" i="1"/>
  <c r="K29" i="1"/>
  <c r="J29" i="1"/>
  <c r="C29" i="1"/>
  <c r="B29" i="1"/>
  <c r="J28" i="1"/>
  <c r="L28" i="1" s="1"/>
  <c r="C28" i="1"/>
  <c r="B28" i="1"/>
  <c r="K27" i="1"/>
  <c r="L27" i="1" s="1"/>
  <c r="C27" i="1"/>
  <c r="B27" i="1"/>
  <c r="K26" i="1"/>
  <c r="J26" i="1"/>
  <c r="C26" i="1"/>
  <c r="B26" i="1"/>
  <c r="K25" i="1"/>
  <c r="J25" i="1"/>
  <c r="C25" i="1"/>
  <c r="B25" i="1"/>
  <c r="K24" i="1"/>
  <c r="J24" i="1"/>
  <c r="C24" i="1"/>
  <c r="B24" i="1"/>
  <c r="K23" i="1"/>
  <c r="J23" i="1"/>
  <c r="C23" i="1"/>
  <c r="B23" i="1"/>
  <c r="K22" i="1"/>
  <c r="J22" i="1"/>
  <c r="C22" i="1"/>
  <c r="B22" i="1"/>
  <c r="K21" i="1"/>
  <c r="J21" i="1"/>
  <c r="C21" i="1"/>
  <c r="B21" i="1"/>
  <c r="K20" i="1"/>
  <c r="J20" i="1"/>
  <c r="C20" i="1"/>
  <c r="B20" i="1"/>
  <c r="K19" i="1"/>
  <c r="J19" i="1"/>
  <c r="C19" i="1"/>
  <c r="B19" i="1"/>
  <c r="K18" i="1"/>
  <c r="J18" i="1"/>
  <c r="C18" i="1"/>
  <c r="B18" i="1"/>
  <c r="K17" i="1"/>
  <c r="J17" i="1"/>
  <c r="C17" i="1"/>
  <c r="B17" i="1"/>
  <c r="K16" i="1"/>
  <c r="J16" i="1"/>
  <c r="C16" i="1"/>
  <c r="B16" i="1"/>
  <c r="K15" i="1"/>
  <c r="J15" i="1"/>
  <c r="C15" i="1"/>
  <c r="B15" i="1"/>
  <c r="K14" i="1"/>
  <c r="J14" i="1"/>
  <c r="C14" i="1"/>
  <c r="B14" i="1"/>
  <c r="K13" i="1"/>
  <c r="J13" i="1"/>
  <c r="C13" i="1"/>
  <c r="B13" i="1"/>
  <c r="K12" i="1"/>
  <c r="J12" i="1"/>
  <c r="C12" i="1"/>
  <c r="B12" i="1"/>
  <c r="K11" i="1"/>
  <c r="J11" i="1"/>
  <c r="C11" i="1"/>
  <c r="B11" i="1"/>
  <c r="F7" i="1"/>
  <c r="G6" i="1"/>
  <c r="B6" i="1"/>
  <c r="J5" i="1"/>
  <c r="E5" i="1"/>
  <c r="B5" i="1"/>
  <c r="D19" i="1" l="1"/>
  <c r="D23" i="1"/>
  <c r="D27" i="1"/>
  <c r="L29" i="1"/>
  <c r="L32" i="1"/>
  <c r="D48" i="1"/>
  <c r="D30" i="1"/>
  <c r="D36" i="1"/>
  <c r="D40" i="1"/>
  <c r="D12" i="1"/>
  <c r="D13" i="1"/>
  <c r="D16" i="1"/>
  <c r="D17" i="1"/>
  <c r="D20" i="1"/>
  <c r="D21" i="1"/>
  <c r="D24" i="1"/>
  <c r="D25" i="1"/>
  <c r="L13" i="1"/>
  <c r="L17" i="1"/>
  <c r="L21" i="1"/>
  <c r="L26" i="1"/>
  <c r="C49" i="1"/>
  <c r="D15" i="1"/>
  <c r="D34" i="1"/>
  <c r="D38" i="1"/>
  <c r="D42" i="1"/>
  <c r="D44" i="1"/>
  <c r="D31" i="1"/>
  <c r="D32" i="1"/>
  <c r="L14" i="1"/>
  <c r="L18" i="1"/>
  <c r="L22" i="1"/>
  <c r="L25" i="1"/>
  <c r="D46" i="1"/>
  <c r="B49" i="1"/>
  <c r="L11" i="1"/>
  <c r="L12" i="1"/>
  <c r="D18" i="1"/>
  <c r="L19" i="1"/>
  <c r="L20" i="1"/>
  <c r="D26" i="1"/>
  <c r="D29" i="1"/>
  <c r="L30" i="1"/>
  <c r="L31" i="1"/>
  <c r="D35" i="1"/>
  <c r="D39" i="1"/>
  <c r="D43" i="1"/>
  <c r="D45" i="1"/>
  <c r="D11" i="1"/>
  <c r="D14" i="1"/>
  <c r="L15" i="1"/>
  <c r="L16" i="1"/>
  <c r="D22" i="1"/>
  <c r="L23" i="1"/>
  <c r="L24" i="1"/>
  <c r="D28" i="1"/>
  <c r="D33" i="1"/>
  <c r="D37" i="1"/>
  <c r="D41" i="1"/>
  <c r="D47" i="1"/>
  <c r="K91" i="1"/>
  <c r="K95" i="1"/>
  <c r="K89" i="1"/>
  <c r="K93" i="1"/>
  <c r="K94" i="1"/>
  <c r="D49" i="1" l="1"/>
  <c r="D51" i="1" s="1"/>
</calcChain>
</file>

<file path=xl/sharedStrings.xml><?xml version="1.0" encoding="utf-8"?>
<sst xmlns="http://schemas.openxmlformats.org/spreadsheetml/2006/main" count="193" uniqueCount="188">
  <si>
    <t>67-A</t>
  </si>
  <si>
    <t>Lado-A</t>
  </si>
  <si>
    <t>Informacion:</t>
  </si>
  <si>
    <t>DIRECCION GENERAL DE INFORMACION Y ESTADISTICA DE SALUD</t>
  </si>
  <si>
    <t>Region:</t>
  </si>
  <si>
    <t>Provincia:</t>
  </si>
  <si>
    <t>Municipio/Area:</t>
  </si>
  <si>
    <t>Nombre del Centro:</t>
  </si>
  <si>
    <t>Codigo:</t>
  </si>
  <si>
    <t xml:space="preserve">AÑO: 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</si>
  <si>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</si>
  <si>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</si>
  <si>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</si>
  <si>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</si>
  <si>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</si>
  <si>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</si>
  <si>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</si>
  <si>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</si>
  <si>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</si>
  <si>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</si>
  <si>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</si>
  <si>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</si>
  <si>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</si>
  <si>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</si>
  <si>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</si>
  <si>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</si>
  <si>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</si>
  <si>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</si>
  <si>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</si>
  <si>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</si>
  <si>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</si>
  <si>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</si>
  <si>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</si>
  <si>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</si>
  <si>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</si>
  <si>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</si>
  <si>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</si>
  <si>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</si>
  <si>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</si>
  <si>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</si>
  <si>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</si>
  <si>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</si>
  <si>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</si>
  <si>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</si>
  <si>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</si>
  <si>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</si>
  <si>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</si>
  <si>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</si>
  <si>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</si>
  <si>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</si>
  <si>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</si>
  <si>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</si>
  <si>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</si>
  <si>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</si>
  <si>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</si>
  <si>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</si>
  <si>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</si>
  <si>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</si>
  <si>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</si>
  <si>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</si>
  <si>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</si>
  <si>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</si>
  <si>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</si>
  <si>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</si>
  <si>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</si>
  <si>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</si>
  <si>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</si>
  <si>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</si>
  <si>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</si>
  <si>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</si>
  <si>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</si>
  <si>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</si>
  <si>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</si>
  <si>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</si>
  <si>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</si>
  <si>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</si>
  <si>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</si>
  <si>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</si>
  <si>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</si>
  <si>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</si>
  <si>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</si>
  <si>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</si>
  <si>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</si>
  <si>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</si>
  <si>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</si>
  <si>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</si>
  <si>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</si>
  <si>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</si>
  <si>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</si>
  <si>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</si>
  <si>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</si>
  <si>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</si>
  <si>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</si>
  <si>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</si>
  <si>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</si>
  <si>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</si>
  <si>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</si>
  <si>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</si>
  <si>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</si>
  <si>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</si>
  <si>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</si>
  <si>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</si>
  <si>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</si>
  <si>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</si>
  <si>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</si>
  <si>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</si>
  <si>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</si>
  <si>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</si>
  <si>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</si>
  <si>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</si>
  <si>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</si>
  <si>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</si>
  <si>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</si>
  <si>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</si>
  <si>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</si>
  <si>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</si>
  <si>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</si>
  <si>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</si>
  <si>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</si>
  <si>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</si>
  <si>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</si>
  <si>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</si>
  <si>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</si>
  <si>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</si>
  <si>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</si>
  <si>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</si>
  <si>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</si>
  <si>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</si>
  <si>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</si>
  <si>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</si>
  <si>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</si>
  <si>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</si>
  <si>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</si>
  <si>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</si>
  <si>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</si>
  <si>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</si>
  <si>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</si>
  <si>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</si>
  <si>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</si>
  <si>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</si>
  <si>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</si>
  <si>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</si>
  <si>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</si>
  <si>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</si>
  <si>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</si>
  <si>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</si>
  <si>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</si>
  <si>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</si>
  <si>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</si>
  <si>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</si>
  <si>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</si>
  <si>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</si>
  <si>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</si>
  <si>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</si>
  <si>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</si>
  <si>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</si>
  <si>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</si>
  <si>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</si>
  <si>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</si>
  <si>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</si>
  <si>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</si>
  <si>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</si>
  <si>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</si>
  <si>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</si>
  <si>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</si>
  <si>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</si>
  <si>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</si>
  <si>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</si>
  <si>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</si>
  <si>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</si>
  <si>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</si>
  <si>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</si>
  <si>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</si>
  <si>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</si>
  <si>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</si>
  <si>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</si>
  <si>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</si>
  <si>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</si>
  <si>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</si>
  <si>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</si>
  <si>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</si>
  <si>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</si>
  <si>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OBSERVACIONES:</t>
  </si>
  <si>
    <t>DIGITADO POR</t>
  </si>
  <si>
    <t>VALIDADO POR</t>
  </si>
  <si>
    <t>FECHA DE ENVIO</t>
  </si>
  <si>
    <t>4to. Trimestre (Oct-Nov-Dic)</t>
  </si>
  <si>
    <t xml:space="preserve">SISTEMA DE INFORMACIÓN Y ESTADÍSTICA DE SALUD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</si>
</sst>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sz val="9"/>
      <name val="Calibri Light"/>
      <family val="2"/>
      <scheme val="major"/>
    </font>
    <font>
      <sz val="12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8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 applyProtection="1"/>
    <xf numFmtId="3" fontId="4" fillId="0" borderId="0" xfId="0" applyNumberFormat="1" applyFont="1" applyBorder="1" applyAlignment="1" applyProtection="1"/>
    <xf numFmtId="0" fontId="5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left" wrapText="1"/>
    </xf>
    <xf numFmtId="0" fontId="6" fillId="0" borderId="0" xfId="0" applyFont="1" applyAlignment="1" applyProtection="1">
      <alignment horizontal="center" wrapText="1"/>
    </xf>
    <xf numFmtId="0" fontId="4" fillId="0" borderId="1" xfId="0" applyFont="1" applyBorder="1" applyAlignment="1" applyProtection="1">
      <alignment horizontal="left"/>
    </xf>
    <xf numFmtId="0" fontId="7" fillId="0" borderId="0" xfId="0" applyFont="1" applyAlignment="1" applyProtection="1"/>
    <xf numFmtId="0" fontId="2" fillId="0" borderId="0" xfId="0" applyFont="1" applyProtection="1">
      <protection locked="0"/>
    </xf>
    <xf numFmtId="0" fontId="6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/>
    <xf numFmtId="0" fontId="4" fillId="0" borderId="0" xfId="0" applyFont="1" applyBorder="1" applyAlignment="1" applyProtection="1"/>
    <xf numFmtId="0" fontId="2" fillId="0" borderId="0" xfId="0" applyFont="1" applyProtection="1"/>
    <xf numFmtId="14" fontId="4" fillId="0" borderId="2" xfId="0" applyNumberFormat="1" applyFont="1" applyBorder="1" applyAlignment="1" applyProtection="1"/>
    <xf numFmtId="14" fontId="4" fillId="0" borderId="0" xfId="0" applyNumberFormat="1" applyFont="1" applyBorder="1" applyAlignment="1" applyProtection="1"/>
    <xf numFmtId="1" fontId="4" fillId="0" borderId="2" xfId="0" applyNumberFormat="1" applyFont="1" applyBorder="1" applyAlignment="1" applyProtection="1">
      <alignment horizontal="center"/>
    </xf>
    <xf numFmtId="1" fontId="4" fillId="0" borderId="0" xfId="0" applyNumberFormat="1" applyFont="1" applyBorder="1" applyAlignment="1" applyProtection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/>
    <xf numFmtId="0" fontId="5" fillId="2" borderId="1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9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6" fillId="0" borderId="6" xfId="0" applyFont="1" applyBorder="1" applyAlignment="1"/>
    <xf numFmtId="3" fontId="6" fillId="0" borderId="6" xfId="0" applyNumberFormat="1" applyFont="1" applyBorder="1" applyAlignment="1" applyProtection="1">
      <alignment horizontal="right"/>
    </xf>
    <xf numFmtId="3" fontId="6" fillId="2" borderId="9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6" fillId="2" borderId="6" xfId="0" applyFont="1" applyFill="1" applyBorder="1" applyAlignment="1">
      <alignment horizontal="left"/>
    </xf>
    <xf numFmtId="3" fontId="6" fillId="2" borderId="6" xfId="0" applyNumberFormat="1" applyFont="1" applyFill="1" applyBorder="1" applyAlignment="1" applyProtection="1">
      <alignment horizontal="right"/>
    </xf>
    <xf numFmtId="3" fontId="6" fillId="2" borderId="9" xfId="0" applyNumberFormat="1" applyFont="1" applyFill="1" applyBorder="1" applyAlignment="1" applyProtection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2" fillId="0" borderId="0" xfId="0" applyFont="1" applyAlignment="1"/>
    <xf numFmtId="0" fontId="6" fillId="0" borderId="6" xfId="0" applyFont="1" applyBorder="1"/>
    <xf numFmtId="0" fontId="6" fillId="2" borderId="7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8" fillId="0" borderId="0" xfId="0" applyFont="1"/>
    <xf numFmtId="0" fontId="6" fillId="2" borderId="4" xfId="0" applyFont="1" applyFill="1" applyBorder="1" applyProtection="1"/>
    <xf numFmtId="0" fontId="6" fillId="2" borderId="8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7" xfId="0" applyFont="1" applyFill="1" applyBorder="1" applyAlignment="1"/>
    <xf numFmtId="0" fontId="6" fillId="2" borderId="2" xfId="0" applyFont="1" applyFill="1" applyBorder="1" applyAlignment="1"/>
    <xf numFmtId="3" fontId="6" fillId="2" borderId="6" xfId="0" applyNumberFormat="1" applyFont="1" applyFill="1" applyBorder="1" applyProtection="1"/>
    <xf numFmtId="0" fontId="6" fillId="2" borderId="12" xfId="0" applyFont="1" applyFill="1" applyBorder="1" applyAlignment="1"/>
    <xf numFmtId="3" fontId="6" fillId="2" borderId="6" xfId="0" applyNumberFormat="1" applyFont="1" applyFill="1" applyBorder="1" applyAlignment="1" applyProtection="1"/>
    <xf numFmtId="0" fontId="6" fillId="2" borderId="8" xfId="0" applyFont="1" applyFill="1" applyBorder="1" applyAlignment="1"/>
    <xf numFmtId="0" fontId="6" fillId="2" borderId="1" xfId="0" applyFont="1" applyFill="1" applyBorder="1" applyAlignment="1"/>
    <xf numFmtId="0" fontId="6" fillId="2" borderId="15" xfId="0" applyFont="1" applyFill="1" applyBorder="1" applyAlignment="1"/>
    <xf numFmtId="0" fontId="7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Border="1" applyAlignment="1"/>
    <xf numFmtId="0" fontId="5" fillId="2" borderId="1" xfId="0" applyFont="1" applyFill="1" applyBorder="1"/>
    <xf numFmtId="0" fontId="4" fillId="2" borderId="1" xfId="0" applyFont="1" applyFill="1" applyBorder="1"/>
    <xf numFmtId="0" fontId="7" fillId="2" borderId="3" xfId="0" applyFont="1" applyFill="1" applyBorder="1" applyAlignment="1"/>
    <xf numFmtId="0" fontId="4" fillId="2" borderId="0" xfId="0" applyFont="1" applyFill="1" applyBorder="1"/>
    <xf numFmtId="0" fontId="7" fillId="2" borderId="6" xfId="0" applyFont="1" applyFill="1" applyBorder="1" applyAlignment="1">
      <alignment horizontal="center"/>
    </xf>
    <xf numFmtId="0" fontId="4" fillId="2" borderId="7" xfId="0" applyFont="1" applyFill="1" applyBorder="1" applyProtection="1"/>
    <xf numFmtId="0" fontId="4" fillId="2" borderId="2" xfId="0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3" fontId="5" fillId="2" borderId="6" xfId="0" applyNumberFormat="1" applyFont="1" applyFill="1" applyBorder="1" applyAlignment="1" applyProtection="1">
      <alignment horizontal="right"/>
    </xf>
    <xf numFmtId="0" fontId="6" fillId="0" borderId="5" xfId="0" applyFont="1" applyBorder="1"/>
    <xf numFmtId="3" fontId="6" fillId="2" borderId="16" xfId="0" applyNumberFormat="1" applyFont="1" applyFill="1" applyBorder="1" applyAlignment="1">
      <alignment horizontal="right"/>
    </xf>
    <xf numFmtId="0" fontId="6" fillId="2" borderId="6" xfId="0" applyFont="1" applyFill="1" applyBorder="1" applyAlignment="1"/>
    <xf numFmtId="0" fontId="6" fillId="2" borderId="6" xfId="0" quotePrefix="1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9" fillId="0" borderId="0" xfId="0" applyFont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Alignment="1" applyProtection="1">
      <alignment horizontal="left"/>
      <protection locked="0"/>
    </xf>
    <xf numFmtId="164" fontId="7" fillId="0" borderId="6" xfId="1" applyFont="1" applyBorder="1" applyAlignment="1">
      <alignment horizontal="center"/>
    </xf>
    <xf numFmtId="164" fontId="7" fillId="0" borderId="0" xfId="1" applyFont="1" applyBorder="1" applyAlignment="1"/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/>
    <xf numFmtId="3" fontId="6" fillId="2" borderId="6" xfId="2" applyNumberFormat="1" applyFont="1" applyFill="1" applyBorder="1" applyProtection="1"/>
    <xf numFmtId="3" fontId="6" fillId="2" borderId="6" xfId="2" applyNumberFormat="1" applyFont="1" applyFill="1" applyBorder="1" applyAlignment="1" applyProtection="1"/>
    <xf numFmtId="0" fontId="6" fillId="2" borderId="6" xfId="0" applyFont="1" applyFill="1" applyBorder="1" applyProtection="1"/>
    <xf numFmtId="3" fontId="6" fillId="2" borderId="6" xfId="2" applyNumberFormat="1" applyFont="1" applyFill="1" applyBorder="1"/>
    <xf numFmtId="3" fontId="6" fillId="2" borderId="6" xfId="2" applyNumberFormat="1" applyFont="1" applyFill="1" applyBorder="1" applyProtection="1">
      <protection locked="0"/>
    </xf>
    <xf numFmtId="166" fontId="6" fillId="2" borderId="6" xfId="2" applyNumberFormat="1" applyFont="1" applyFill="1" applyBorder="1" applyAlignment="1" applyProtection="1">
      <protection locked="0"/>
    </xf>
    <xf numFmtId="166" fontId="6" fillId="2" borderId="6" xfId="2" applyNumberFormat="1" applyFont="1" applyFill="1" applyBorder="1" applyProtection="1">
      <protection locked="0"/>
    </xf>
    <xf numFmtId="3" fontId="6" fillId="2" borderId="6" xfId="0" applyNumberFormat="1" applyFont="1" applyFill="1" applyBorder="1" applyProtection="1">
      <protection locked="0"/>
    </xf>
    <xf numFmtId="3" fontId="9" fillId="2" borderId="6" xfId="2" applyNumberFormat="1" applyFont="1" applyFill="1" applyBorder="1"/>
    <xf numFmtId="4" fontId="9" fillId="2" borderId="6" xfId="2" applyNumberFormat="1" applyFont="1" applyFill="1" applyBorder="1"/>
    <xf numFmtId="0" fontId="5" fillId="2" borderId="14" xfId="0" applyFont="1" applyFill="1" applyBorder="1"/>
    <xf numFmtId="167" fontId="5" fillId="0" borderId="0" xfId="0" applyNumberFormat="1" applyFont="1" applyBorder="1"/>
    <xf numFmtId="0" fontId="7" fillId="2" borderId="1" xfId="0" applyFont="1" applyFill="1" applyBorder="1" applyAlignment="1">
      <alignment horizontal="center"/>
    </xf>
    <xf numFmtId="0" fontId="7" fillId="0" borderId="0" xfId="0" applyFont="1" applyBorder="1" applyAlignment="1"/>
    <xf numFmtId="0" fontId="4" fillId="2" borderId="1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/>
    <xf numFmtId="0" fontId="6" fillId="2" borderId="0" xfId="0" applyFont="1" applyFill="1" applyBorder="1"/>
    <xf numFmtId="0" fontId="10" fillId="0" borderId="0" xfId="0" applyFont="1" applyBorder="1"/>
    <xf numFmtId="0" fontId="6" fillId="2" borderId="6" xfId="0" applyFont="1" applyFill="1" applyBorder="1"/>
    <xf numFmtId="0" fontId="6" fillId="2" borderId="6" xfId="0" applyFont="1" applyFill="1" applyBorder="1" applyAlignment="1">
      <alignment horizontal="left"/>
    </xf>
    <xf numFmtId="0" fontId="2" fillId="0" borderId="0" xfId="0" applyFont="1" applyBorder="1"/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/>
    <xf numFmtId="0" fontId="6" fillId="2" borderId="6" xfId="0" applyFont="1" applyFill="1" applyBorder="1" applyAlignment="1">
      <alignment vertical="center"/>
    </xf>
    <xf numFmtId="1" fontId="6" fillId="2" borderId="6" xfId="0" applyNumberFormat="1" applyFont="1" applyFill="1" applyBorder="1"/>
    <xf numFmtId="0" fontId="7" fillId="2" borderId="6" xfId="0" applyFont="1" applyFill="1" applyBorder="1" applyAlignment="1">
      <alignment horizontal="center"/>
    </xf>
    <xf numFmtId="1" fontId="6" fillId="2" borderId="6" xfId="2" applyNumberFormat="1" applyFont="1" applyFill="1" applyBorder="1" applyAlignment="1" applyProtection="1">
      <alignment horizontal="right"/>
    </xf>
    <xf numFmtId="164" fontId="6" fillId="2" borderId="6" xfId="2" applyNumberFormat="1" applyFont="1" applyFill="1" applyBorder="1" applyAlignment="1" applyProtection="1">
      <alignment horizontal="left"/>
    </xf>
    <xf numFmtId="164" fontId="6" fillId="2" borderId="6" xfId="2" applyNumberFormat="1" applyFont="1" applyFill="1" applyBorder="1" applyAlignment="1">
      <alignment horizontal="left"/>
    </xf>
    <xf numFmtId="0" fontId="4" fillId="2" borderId="1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vertical="center"/>
    </xf>
  </cellXfs>
  <cellStyles count="3">
    <cellStyle name="Millares 2" xfId="2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95250</xdr:colOff>
      <xdr:row>55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23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24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95250</xdr:colOff>
      <xdr:row>55</xdr:row>
      <xdr:rowOff>28575</xdr:rowOff>
    </xdr:to>
    <xdr:sp macro="" textlink="">
      <xdr:nvSpPr>
        <xdr:cNvPr id="25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 refreshError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3">
          <cell r="B13">
            <v>0</v>
          </cell>
          <cell r="C13">
            <v>0</v>
          </cell>
          <cell r="J13">
            <v>462</v>
          </cell>
          <cell r="K13">
            <v>0</v>
          </cell>
        </row>
        <row r="14">
          <cell r="B14">
            <v>534</v>
          </cell>
          <cell r="C14">
            <v>864</v>
          </cell>
          <cell r="J14">
            <v>3180</v>
          </cell>
          <cell r="K14">
            <v>50</v>
          </cell>
        </row>
        <row r="15">
          <cell r="B15">
            <v>6</v>
          </cell>
          <cell r="C15">
            <v>28</v>
          </cell>
          <cell r="J15">
            <v>1046</v>
          </cell>
          <cell r="K15">
            <v>35</v>
          </cell>
        </row>
        <row r="16">
          <cell r="B16">
            <v>44</v>
          </cell>
          <cell r="C16">
            <v>386</v>
          </cell>
          <cell r="J16">
            <v>684</v>
          </cell>
          <cell r="K16">
            <v>0</v>
          </cell>
        </row>
        <row r="17">
          <cell r="B17">
            <v>79</v>
          </cell>
          <cell r="C17">
            <v>359</v>
          </cell>
          <cell r="J17">
            <v>0</v>
          </cell>
          <cell r="K17">
            <v>0</v>
          </cell>
        </row>
        <row r="18">
          <cell r="B18">
            <v>1125</v>
          </cell>
          <cell r="C18">
            <v>737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2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18</v>
          </cell>
          <cell r="C21">
            <v>311</v>
          </cell>
          <cell r="J21">
            <v>474</v>
          </cell>
          <cell r="K21">
            <v>0</v>
          </cell>
        </row>
        <row r="22">
          <cell r="B22">
            <v>23</v>
          </cell>
          <cell r="C22">
            <v>72</v>
          </cell>
          <cell r="J22">
            <v>1024</v>
          </cell>
          <cell r="K22">
            <v>0</v>
          </cell>
        </row>
        <row r="23">
          <cell r="B23">
            <v>16</v>
          </cell>
          <cell r="C23">
            <v>119</v>
          </cell>
          <cell r="J23">
            <v>286</v>
          </cell>
          <cell r="K23">
            <v>0</v>
          </cell>
        </row>
        <row r="24">
          <cell r="B24">
            <v>58</v>
          </cell>
          <cell r="C24">
            <v>88</v>
          </cell>
          <cell r="J24">
            <v>22</v>
          </cell>
          <cell r="K24">
            <v>0</v>
          </cell>
        </row>
        <row r="25">
          <cell r="B25">
            <v>67</v>
          </cell>
          <cell r="C25">
            <v>456</v>
          </cell>
          <cell r="J25">
            <v>326</v>
          </cell>
          <cell r="K25">
            <v>0</v>
          </cell>
        </row>
        <row r="26">
          <cell r="B26">
            <v>28</v>
          </cell>
          <cell r="C26">
            <v>223</v>
          </cell>
          <cell r="J26">
            <v>0</v>
          </cell>
          <cell r="K26">
            <v>0</v>
          </cell>
        </row>
        <row r="27">
          <cell r="B27">
            <v>14</v>
          </cell>
          <cell r="C27">
            <v>112</v>
          </cell>
          <cell r="J27">
            <v>0</v>
          </cell>
          <cell r="K27">
            <v>0</v>
          </cell>
        </row>
        <row r="28">
          <cell r="B28">
            <v>3</v>
          </cell>
          <cell r="C28">
            <v>2</v>
          </cell>
          <cell r="J28">
            <v>1</v>
          </cell>
          <cell r="K28">
            <v>2</v>
          </cell>
        </row>
        <row r="29">
          <cell r="B29">
            <v>14</v>
          </cell>
          <cell r="C29">
            <v>86</v>
          </cell>
          <cell r="K29">
            <v>187</v>
          </cell>
        </row>
        <row r="30">
          <cell r="B30">
            <v>29</v>
          </cell>
          <cell r="C30">
            <v>341</v>
          </cell>
          <cell r="J30">
            <v>1456</v>
          </cell>
        </row>
        <row r="31">
          <cell r="B31">
            <v>26</v>
          </cell>
          <cell r="C31">
            <v>72</v>
          </cell>
          <cell r="J31">
            <v>35161</v>
          </cell>
          <cell r="K31">
            <v>17663</v>
          </cell>
        </row>
        <row r="32">
          <cell r="B32">
            <v>6</v>
          </cell>
          <cell r="C32">
            <v>35</v>
          </cell>
          <cell r="J32">
            <v>214</v>
          </cell>
          <cell r="K32">
            <v>106</v>
          </cell>
        </row>
        <row r="33">
          <cell r="B33">
            <v>0</v>
          </cell>
          <cell r="C33">
            <v>0</v>
          </cell>
          <cell r="J33">
            <v>3</v>
          </cell>
          <cell r="K33">
            <v>0</v>
          </cell>
        </row>
        <row r="34">
          <cell r="B34">
            <v>89</v>
          </cell>
          <cell r="C34">
            <v>120</v>
          </cell>
          <cell r="J34">
            <v>992</v>
          </cell>
          <cell r="K34">
            <v>0</v>
          </cell>
        </row>
        <row r="35">
          <cell r="B35">
            <v>16</v>
          </cell>
          <cell r="C35">
            <v>47</v>
          </cell>
          <cell r="L35">
            <v>0</v>
          </cell>
        </row>
        <row r="36">
          <cell r="B36">
            <v>10</v>
          </cell>
          <cell r="C36">
            <v>126</v>
          </cell>
          <cell r="L36">
            <v>86</v>
          </cell>
        </row>
        <row r="37">
          <cell r="B37">
            <v>0</v>
          </cell>
          <cell r="C37">
            <v>0</v>
          </cell>
          <cell r="L37">
            <v>1</v>
          </cell>
        </row>
        <row r="38">
          <cell r="B38">
            <v>87</v>
          </cell>
          <cell r="C38">
            <v>157</v>
          </cell>
          <cell r="L38">
            <v>0</v>
          </cell>
        </row>
        <row r="39">
          <cell r="B39">
            <v>79</v>
          </cell>
          <cell r="C39">
            <v>184</v>
          </cell>
          <cell r="L39">
            <v>1</v>
          </cell>
        </row>
        <row r="40">
          <cell r="B40">
            <v>142</v>
          </cell>
          <cell r="C40">
            <v>239</v>
          </cell>
          <cell r="L40">
            <v>830</v>
          </cell>
        </row>
        <row r="41">
          <cell r="B41">
            <v>78</v>
          </cell>
          <cell r="C41">
            <v>438</v>
          </cell>
          <cell r="L41">
            <v>24</v>
          </cell>
        </row>
        <row r="42">
          <cell r="B42">
            <v>35</v>
          </cell>
          <cell r="C42">
            <v>52</v>
          </cell>
          <cell r="L42">
            <v>0</v>
          </cell>
        </row>
        <row r="43">
          <cell r="B43">
            <v>16</v>
          </cell>
          <cell r="C43">
            <v>81</v>
          </cell>
          <cell r="L43">
            <v>103</v>
          </cell>
        </row>
        <row r="44">
          <cell r="B44">
            <v>6</v>
          </cell>
          <cell r="C44">
            <v>52</v>
          </cell>
        </row>
        <row r="45">
          <cell r="B45">
            <v>48</v>
          </cell>
          <cell r="C45">
            <v>101</v>
          </cell>
        </row>
        <row r="46">
          <cell r="B46">
            <v>1</v>
          </cell>
          <cell r="C46">
            <v>3</v>
          </cell>
        </row>
        <row r="47">
          <cell r="B47">
            <v>7</v>
          </cell>
          <cell r="C47">
            <v>76</v>
          </cell>
          <cell r="L47">
            <v>575</v>
          </cell>
        </row>
        <row r="48">
          <cell r="B48">
            <v>113</v>
          </cell>
          <cell r="C48">
            <v>324</v>
          </cell>
          <cell r="L48">
            <v>16</v>
          </cell>
        </row>
        <row r="49">
          <cell r="B49">
            <v>335</v>
          </cell>
          <cell r="C49">
            <v>0</v>
          </cell>
          <cell r="L49">
            <v>322</v>
          </cell>
        </row>
        <row r="50">
          <cell r="B50">
            <v>4117</v>
          </cell>
          <cell r="C50">
            <v>354</v>
          </cell>
          <cell r="L50">
            <v>1</v>
          </cell>
        </row>
        <row r="51">
          <cell r="L51">
            <v>12</v>
          </cell>
        </row>
        <row r="52">
          <cell r="D52">
            <v>9359</v>
          </cell>
          <cell r="L52">
            <v>805</v>
          </cell>
        </row>
        <row r="53">
          <cell r="L53">
            <v>0</v>
          </cell>
        </row>
        <row r="54">
          <cell r="L54">
            <v>1</v>
          </cell>
        </row>
        <row r="55">
          <cell r="L55">
            <v>52</v>
          </cell>
        </row>
        <row r="56">
          <cell r="L56">
            <v>10</v>
          </cell>
        </row>
        <row r="57">
          <cell r="L57">
            <v>4</v>
          </cell>
        </row>
      </sheetData>
      <sheetData sheetId="17" refreshError="1">
        <row r="13">
          <cell r="B13">
            <v>0</v>
          </cell>
          <cell r="C13">
            <v>0</v>
          </cell>
          <cell r="J13">
            <v>383</v>
          </cell>
          <cell r="K13">
            <v>0</v>
          </cell>
        </row>
        <row r="14">
          <cell r="B14">
            <v>286</v>
          </cell>
          <cell r="C14">
            <v>689</v>
          </cell>
          <cell r="J14">
            <v>2014</v>
          </cell>
          <cell r="K14">
            <v>60</v>
          </cell>
        </row>
        <row r="15">
          <cell r="B15">
            <v>13</v>
          </cell>
          <cell r="C15">
            <v>20</v>
          </cell>
          <cell r="J15">
            <v>780</v>
          </cell>
          <cell r="K15">
            <v>39</v>
          </cell>
        </row>
        <row r="16">
          <cell r="B16">
            <v>59</v>
          </cell>
          <cell r="C16">
            <v>255</v>
          </cell>
          <cell r="J16">
            <v>723</v>
          </cell>
          <cell r="K16">
            <v>40</v>
          </cell>
        </row>
        <row r="17">
          <cell r="B17">
            <v>83</v>
          </cell>
          <cell r="C17">
            <v>301</v>
          </cell>
          <cell r="J17">
            <v>0</v>
          </cell>
          <cell r="K17">
            <v>0</v>
          </cell>
        </row>
        <row r="18">
          <cell r="B18">
            <v>986</v>
          </cell>
          <cell r="C18">
            <v>708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3</v>
          </cell>
          <cell r="C20">
            <v>2</v>
          </cell>
          <cell r="J20">
            <v>0</v>
          </cell>
          <cell r="K20">
            <v>0</v>
          </cell>
        </row>
        <row r="21">
          <cell r="B21">
            <v>192</v>
          </cell>
          <cell r="C21">
            <v>112</v>
          </cell>
          <cell r="J21">
            <v>195</v>
          </cell>
          <cell r="K21">
            <v>0</v>
          </cell>
        </row>
        <row r="22">
          <cell r="B22">
            <v>18</v>
          </cell>
          <cell r="C22">
            <v>72</v>
          </cell>
          <cell r="J22">
            <v>707</v>
          </cell>
          <cell r="K22">
            <v>0</v>
          </cell>
        </row>
        <row r="23">
          <cell r="B23">
            <v>28</v>
          </cell>
          <cell r="C23">
            <v>182</v>
          </cell>
          <cell r="J23">
            <v>327</v>
          </cell>
          <cell r="K23">
            <v>0</v>
          </cell>
        </row>
        <row r="24">
          <cell r="B24">
            <v>68</v>
          </cell>
          <cell r="C24">
            <v>241</v>
          </cell>
          <cell r="J24">
            <v>21</v>
          </cell>
          <cell r="K24">
            <v>0</v>
          </cell>
        </row>
        <row r="25">
          <cell r="B25">
            <v>139</v>
          </cell>
          <cell r="C25">
            <v>522</v>
          </cell>
          <cell r="J25">
            <v>232</v>
          </cell>
          <cell r="K25">
            <v>0</v>
          </cell>
        </row>
        <row r="26">
          <cell r="B26">
            <v>41</v>
          </cell>
          <cell r="C26">
            <v>244</v>
          </cell>
          <cell r="J26">
            <v>0</v>
          </cell>
          <cell r="K26">
            <v>0</v>
          </cell>
        </row>
        <row r="27">
          <cell r="B27">
            <v>5</v>
          </cell>
          <cell r="C27">
            <v>134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5</v>
          </cell>
          <cell r="J28">
            <v>6</v>
          </cell>
          <cell r="K28">
            <v>9</v>
          </cell>
        </row>
        <row r="29">
          <cell r="B29">
            <v>13</v>
          </cell>
          <cell r="C29">
            <v>52</v>
          </cell>
          <cell r="K29">
            <v>117</v>
          </cell>
        </row>
        <row r="30">
          <cell r="B30">
            <v>35</v>
          </cell>
          <cell r="C30">
            <v>278</v>
          </cell>
          <cell r="J30">
            <v>1042</v>
          </cell>
        </row>
        <row r="31">
          <cell r="B31">
            <v>15</v>
          </cell>
          <cell r="C31">
            <v>58</v>
          </cell>
          <cell r="J31">
            <v>32536</v>
          </cell>
          <cell r="K31">
            <v>11445</v>
          </cell>
        </row>
        <row r="32">
          <cell r="B32">
            <v>19</v>
          </cell>
          <cell r="C32">
            <v>28</v>
          </cell>
          <cell r="J32">
            <v>90</v>
          </cell>
          <cell r="K32">
            <v>217</v>
          </cell>
        </row>
        <row r="33">
          <cell r="B33">
            <v>0</v>
          </cell>
          <cell r="C33">
            <v>0</v>
          </cell>
          <cell r="J33">
            <v>19</v>
          </cell>
          <cell r="K33">
            <v>0</v>
          </cell>
        </row>
        <row r="34">
          <cell r="B34">
            <v>88</v>
          </cell>
          <cell r="C34">
            <v>139</v>
          </cell>
          <cell r="J34">
            <v>1149</v>
          </cell>
          <cell r="K34">
            <v>0</v>
          </cell>
        </row>
        <row r="35">
          <cell r="B35">
            <v>4</v>
          </cell>
          <cell r="C35">
            <v>16</v>
          </cell>
          <cell r="L35">
            <v>0</v>
          </cell>
        </row>
        <row r="36">
          <cell r="B36">
            <v>4</v>
          </cell>
          <cell r="C36">
            <v>126</v>
          </cell>
          <cell r="L36">
            <v>80</v>
          </cell>
        </row>
        <row r="37">
          <cell r="B37">
            <v>0</v>
          </cell>
          <cell r="C37">
            <v>0</v>
          </cell>
          <cell r="L37">
            <v>1</v>
          </cell>
        </row>
        <row r="38">
          <cell r="B38">
            <v>101</v>
          </cell>
          <cell r="C38">
            <v>133</v>
          </cell>
          <cell r="L38">
            <v>0</v>
          </cell>
        </row>
        <row r="39">
          <cell r="B39">
            <v>83</v>
          </cell>
          <cell r="C39">
            <v>212</v>
          </cell>
          <cell r="L39">
            <v>0</v>
          </cell>
        </row>
        <row r="40">
          <cell r="B40">
            <v>144</v>
          </cell>
          <cell r="C40">
            <v>268</v>
          </cell>
          <cell r="L40">
            <v>856</v>
          </cell>
        </row>
        <row r="41">
          <cell r="B41">
            <v>61</v>
          </cell>
          <cell r="C41">
            <v>399</v>
          </cell>
          <cell r="L41">
            <v>4</v>
          </cell>
        </row>
        <row r="42">
          <cell r="B42">
            <v>18</v>
          </cell>
          <cell r="C42">
            <v>34</v>
          </cell>
          <cell r="L42">
            <v>0</v>
          </cell>
        </row>
        <row r="43">
          <cell r="B43">
            <v>10</v>
          </cell>
          <cell r="C43">
            <v>51</v>
          </cell>
          <cell r="L43">
            <v>124</v>
          </cell>
        </row>
        <row r="44">
          <cell r="B44">
            <v>8</v>
          </cell>
          <cell r="C44">
            <v>46</v>
          </cell>
        </row>
        <row r="45">
          <cell r="B45">
            <v>19</v>
          </cell>
          <cell r="C45">
            <v>87</v>
          </cell>
        </row>
        <row r="46">
          <cell r="B46">
            <v>0</v>
          </cell>
          <cell r="C46">
            <v>8</v>
          </cell>
        </row>
        <row r="47">
          <cell r="B47">
            <v>18</v>
          </cell>
          <cell r="C47">
            <v>43</v>
          </cell>
          <cell r="L47">
            <v>694</v>
          </cell>
        </row>
        <row r="48">
          <cell r="B48">
            <v>80</v>
          </cell>
          <cell r="C48">
            <v>250</v>
          </cell>
          <cell r="L48">
            <v>13</v>
          </cell>
        </row>
        <row r="49">
          <cell r="B49">
            <v>314</v>
          </cell>
          <cell r="C49">
            <v>0</v>
          </cell>
          <cell r="L49">
            <v>292</v>
          </cell>
        </row>
        <row r="50">
          <cell r="B50">
            <v>1253</v>
          </cell>
          <cell r="C50">
            <v>2927</v>
          </cell>
          <cell r="L50">
            <v>0</v>
          </cell>
        </row>
        <row r="51">
          <cell r="L51">
            <v>28</v>
          </cell>
        </row>
        <row r="52">
          <cell r="D52">
            <v>9100</v>
          </cell>
          <cell r="L52">
            <v>810</v>
          </cell>
        </row>
        <row r="53">
          <cell r="L53">
            <v>32</v>
          </cell>
        </row>
        <row r="54">
          <cell r="L54">
            <v>0</v>
          </cell>
        </row>
        <row r="55">
          <cell r="L55">
            <v>63</v>
          </cell>
        </row>
        <row r="56">
          <cell r="L56">
            <v>7</v>
          </cell>
        </row>
        <row r="57">
          <cell r="L57">
            <v>4</v>
          </cell>
        </row>
      </sheetData>
      <sheetData sheetId="18" refreshError="1">
        <row r="13">
          <cell r="B13">
            <v>0</v>
          </cell>
          <cell r="C13">
            <v>0</v>
          </cell>
          <cell r="J13">
            <v>274</v>
          </cell>
          <cell r="K13">
            <v>0</v>
          </cell>
        </row>
        <row r="14">
          <cell r="B14">
            <v>404</v>
          </cell>
          <cell r="C14">
            <v>654</v>
          </cell>
          <cell r="J14">
            <v>1477</v>
          </cell>
          <cell r="K14">
            <v>45</v>
          </cell>
        </row>
        <row r="15">
          <cell r="B15">
            <v>8</v>
          </cell>
          <cell r="C15">
            <v>33</v>
          </cell>
          <cell r="J15">
            <v>721</v>
          </cell>
          <cell r="K15">
            <v>25</v>
          </cell>
        </row>
        <row r="16">
          <cell r="B16">
            <v>29</v>
          </cell>
          <cell r="C16">
            <v>143</v>
          </cell>
          <cell r="J16">
            <v>403</v>
          </cell>
          <cell r="K16">
            <v>15</v>
          </cell>
        </row>
        <row r="17">
          <cell r="B17">
            <v>122</v>
          </cell>
          <cell r="C17">
            <v>274</v>
          </cell>
          <cell r="J17">
            <v>0</v>
          </cell>
          <cell r="K17">
            <v>0</v>
          </cell>
        </row>
        <row r="18">
          <cell r="B18">
            <v>836</v>
          </cell>
          <cell r="C18">
            <v>579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5</v>
          </cell>
          <cell r="J20">
            <v>0</v>
          </cell>
          <cell r="K20">
            <v>0</v>
          </cell>
        </row>
        <row r="21">
          <cell r="B21">
            <v>38</v>
          </cell>
          <cell r="C21">
            <v>194</v>
          </cell>
          <cell r="J21">
            <v>50</v>
          </cell>
          <cell r="K21">
            <v>0</v>
          </cell>
        </row>
        <row r="22">
          <cell r="B22">
            <v>9</v>
          </cell>
          <cell r="C22">
            <v>51</v>
          </cell>
          <cell r="J22">
            <v>635</v>
          </cell>
          <cell r="K22">
            <v>0</v>
          </cell>
        </row>
        <row r="23">
          <cell r="B23">
            <v>42</v>
          </cell>
          <cell r="C23">
            <v>114</v>
          </cell>
          <cell r="J23">
            <v>327</v>
          </cell>
          <cell r="K23">
            <v>0</v>
          </cell>
        </row>
        <row r="24">
          <cell r="B24">
            <v>142</v>
          </cell>
          <cell r="C24">
            <v>288</v>
          </cell>
          <cell r="J24">
            <v>21</v>
          </cell>
          <cell r="K24">
            <v>0</v>
          </cell>
        </row>
        <row r="25">
          <cell r="B25">
            <v>140</v>
          </cell>
          <cell r="C25">
            <v>452</v>
          </cell>
          <cell r="J25">
            <v>232</v>
          </cell>
          <cell r="K25">
            <v>0</v>
          </cell>
        </row>
        <row r="26">
          <cell r="B26">
            <v>28</v>
          </cell>
          <cell r="C26">
            <v>189</v>
          </cell>
          <cell r="J26">
            <v>0</v>
          </cell>
          <cell r="K26">
            <v>0</v>
          </cell>
        </row>
        <row r="27">
          <cell r="B27">
            <v>2</v>
          </cell>
          <cell r="C27">
            <v>42</v>
          </cell>
          <cell r="J27">
            <v>0</v>
          </cell>
          <cell r="K27">
            <v>0</v>
          </cell>
        </row>
        <row r="28">
          <cell r="B28">
            <v>6</v>
          </cell>
          <cell r="C28">
            <v>8</v>
          </cell>
          <cell r="J28">
            <v>5</v>
          </cell>
          <cell r="K28">
            <v>10</v>
          </cell>
        </row>
        <row r="29">
          <cell r="B29">
            <v>5</v>
          </cell>
          <cell r="C29">
            <v>47</v>
          </cell>
          <cell r="K29">
            <v>117</v>
          </cell>
        </row>
        <row r="30">
          <cell r="B30">
            <v>14</v>
          </cell>
          <cell r="C30">
            <v>292</v>
          </cell>
          <cell r="J30">
            <v>1042</v>
          </cell>
        </row>
        <row r="31">
          <cell r="B31">
            <v>7</v>
          </cell>
          <cell r="C31">
            <v>29</v>
          </cell>
          <cell r="J31">
            <v>16494</v>
          </cell>
          <cell r="K31">
            <v>27487</v>
          </cell>
        </row>
        <row r="32">
          <cell r="B32">
            <v>2</v>
          </cell>
          <cell r="C32">
            <v>47</v>
          </cell>
          <cell r="J32">
            <v>62</v>
          </cell>
          <cell r="K32">
            <v>245</v>
          </cell>
        </row>
        <row r="33">
          <cell r="B33">
            <v>0</v>
          </cell>
          <cell r="C33">
            <v>0</v>
          </cell>
          <cell r="J33">
            <v>19</v>
          </cell>
          <cell r="K33">
            <v>0</v>
          </cell>
        </row>
        <row r="34">
          <cell r="B34">
            <v>42</v>
          </cell>
          <cell r="C34">
            <v>65</v>
          </cell>
          <cell r="J34">
            <v>1423</v>
          </cell>
          <cell r="K34">
            <v>0</v>
          </cell>
        </row>
        <row r="35">
          <cell r="B35">
            <v>0</v>
          </cell>
          <cell r="C35">
            <v>63</v>
          </cell>
          <cell r="L35">
            <v>0</v>
          </cell>
        </row>
        <row r="36">
          <cell r="B36">
            <v>8</v>
          </cell>
          <cell r="C36">
            <v>136</v>
          </cell>
          <cell r="L36">
            <v>60</v>
          </cell>
        </row>
        <row r="37">
          <cell r="B37">
            <v>87</v>
          </cell>
          <cell r="C37">
            <v>95</v>
          </cell>
          <cell r="L37">
            <v>0</v>
          </cell>
        </row>
        <row r="38">
          <cell r="B38">
            <v>124</v>
          </cell>
          <cell r="C38">
            <v>163</v>
          </cell>
          <cell r="L38">
            <v>0</v>
          </cell>
        </row>
        <row r="39">
          <cell r="B39">
            <v>43</v>
          </cell>
          <cell r="C39">
            <v>267</v>
          </cell>
          <cell r="L39">
            <v>0</v>
          </cell>
        </row>
        <row r="40">
          <cell r="B40">
            <v>27</v>
          </cell>
          <cell r="C40">
            <v>16</v>
          </cell>
          <cell r="L40">
            <v>836</v>
          </cell>
        </row>
        <row r="41">
          <cell r="B41">
            <v>26</v>
          </cell>
          <cell r="C41">
            <v>25</v>
          </cell>
          <cell r="L41">
            <v>0</v>
          </cell>
        </row>
        <row r="42">
          <cell r="B42">
            <v>17</v>
          </cell>
          <cell r="C42">
            <v>38</v>
          </cell>
          <cell r="L42">
            <v>0</v>
          </cell>
        </row>
        <row r="43">
          <cell r="B43">
            <v>26</v>
          </cell>
          <cell r="C43">
            <v>25</v>
          </cell>
          <cell r="L43">
            <v>79</v>
          </cell>
        </row>
        <row r="44">
          <cell r="B44">
            <v>17</v>
          </cell>
          <cell r="C44">
            <v>38</v>
          </cell>
        </row>
        <row r="45">
          <cell r="B45">
            <v>21</v>
          </cell>
          <cell r="C45">
            <v>96</v>
          </cell>
        </row>
        <row r="46">
          <cell r="B46">
            <v>0</v>
          </cell>
          <cell r="C46">
            <v>6</v>
          </cell>
        </row>
        <row r="47">
          <cell r="B47">
            <v>40</v>
          </cell>
          <cell r="C47">
            <v>29</v>
          </cell>
          <cell r="L47">
            <v>525</v>
          </cell>
        </row>
        <row r="48">
          <cell r="B48">
            <v>34</v>
          </cell>
          <cell r="C48">
            <v>152</v>
          </cell>
          <cell r="L48">
            <v>12</v>
          </cell>
        </row>
        <row r="49">
          <cell r="B49">
            <v>82</v>
          </cell>
          <cell r="C49">
            <v>123</v>
          </cell>
          <cell r="L49">
            <v>317</v>
          </cell>
        </row>
        <row r="50">
          <cell r="B50">
            <v>3519</v>
          </cell>
          <cell r="C50">
            <v>152</v>
          </cell>
          <cell r="L50">
            <v>0</v>
          </cell>
        </row>
        <row r="51">
          <cell r="L51">
            <v>23</v>
          </cell>
        </row>
        <row r="52">
          <cell r="D52">
            <v>7618</v>
          </cell>
          <cell r="L52">
            <v>790</v>
          </cell>
        </row>
        <row r="53">
          <cell r="L53">
            <v>29</v>
          </cell>
        </row>
        <row r="54">
          <cell r="L54">
            <v>0</v>
          </cell>
        </row>
        <row r="55">
          <cell r="L55">
            <v>53</v>
          </cell>
        </row>
        <row r="56">
          <cell r="L56">
            <v>14</v>
          </cell>
        </row>
        <row r="57">
          <cell r="L57">
            <v>11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zoomScaleNormal="100" workbookViewId="0">
      <selection activeCell="N5" sqref="N5"/>
    </sheetView>
  </sheetViews>
  <sheetFormatPr baseColWidth="10" defaultRowHeight="15" x14ac:dyDescent="0.25"/>
  <cols>
    <col min="1" max="1" width="16" customWidth="1"/>
    <col min="5" max="5" width="5.28515625" customWidth="1"/>
    <col min="9" max="9" width="7.85546875" customWidth="1"/>
    <col min="10" max="10" width="10.85546875" customWidth="1"/>
    <col min="11" max="11" width="11.85546875" customWidth="1"/>
    <col min="12" max="12" width="9.85546875" customWidth="1"/>
  </cols>
  <sheetData>
    <row r="1" spans="1:13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2"/>
    </row>
    <row r="2" spans="1:13" x14ac:dyDescent="0.25">
      <c r="A2" s="2" t="s">
        <v>2</v>
      </c>
      <c r="B2" s="2"/>
      <c r="C2" s="2"/>
      <c r="D2" s="4"/>
      <c r="E2" s="4"/>
      <c r="F2" s="4"/>
      <c r="G2" s="4"/>
      <c r="H2" s="2"/>
      <c r="I2" s="2"/>
      <c r="J2" s="2"/>
      <c r="K2" s="2"/>
      <c r="L2" s="2"/>
      <c r="M2" s="2"/>
    </row>
    <row r="3" spans="1:13" x14ac:dyDescent="0.25">
      <c r="A3" s="2"/>
      <c r="B3" s="5" t="s">
        <v>3</v>
      </c>
      <c r="C3" s="6"/>
      <c r="D3" s="6"/>
      <c r="E3" s="6"/>
      <c r="F3" s="6"/>
      <c r="G3" s="6"/>
      <c r="H3" s="6"/>
      <c r="I3" s="6"/>
      <c r="J3" s="6"/>
      <c r="K3" s="7"/>
      <c r="L3" s="7"/>
      <c r="M3" s="7"/>
    </row>
    <row r="4" spans="1:13" x14ac:dyDescent="0.25">
      <c r="A4" s="2"/>
      <c r="B4" s="2"/>
      <c r="C4" s="2"/>
      <c r="D4" s="2"/>
      <c r="E4" s="2" t="s">
        <v>186</v>
      </c>
      <c r="F4" s="2"/>
      <c r="G4" s="2"/>
      <c r="H4" s="2"/>
      <c r="I4" s="2"/>
      <c r="J4" s="2"/>
      <c r="K4" s="2"/>
      <c r="L4" s="2"/>
      <c r="M4" s="2"/>
    </row>
    <row r="5" spans="1:13" ht="15.75" customHeight="1" x14ac:dyDescent="0.25">
      <c r="A5" s="8" t="s">
        <v>4</v>
      </c>
      <c r="B5" s="9" t="str">
        <f>'[1]67-A'!B14</f>
        <v>O</v>
      </c>
      <c r="C5" s="10" t="s">
        <v>5</v>
      </c>
      <c r="D5" s="10"/>
      <c r="E5" s="11" t="str">
        <f>'[1]67-A'!E14:G14</f>
        <v>DISTRITO_NACIONAL</v>
      </c>
      <c r="F5" s="11"/>
      <c r="G5" s="11"/>
      <c r="H5" s="12" t="s">
        <v>6</v>
      </c>
      <c r="I5" s="12"/>
      <c r="J5" s="13" t="str">
        <f>'[1]67-A'!J14:K14</f>
        <v>AREA IV</v>
      </c>
      <c r="K5" s="13"/>
      <c r="L5" s="14"/>
      <c r="M5" s="15"/>
    </row>
    <row r="6" spans="1:13" ht="15.75" x14ac:dyDescent="0.25">
      <c r="A6" s="8" t="s">
        <v>7</v>
      </c>
      <c r="B6" s="16" t="str">
        <f>'[1]67-A'!B15:D15</f>
        <v>HOSP. FRANCISCO MOSCOSO PUELLO</v>
      </c>
      <c r="C6" s="16"/>
      <c r="D6" s="16"/>
      <c r="E6" s="16"/>
      <c r="F6" s="8" t="s">
        <v>8</v>
      </c>
      <c r="G6" s="17" t="str">
        <f>'[1]67-A'!G15:I15</f>
        <v>00101A00002</v>
      </c>
      <c r="H6" s="18"/>
      <c r="I6" s="18"/>
      <c r="J6" s="19"/>
      <c r="K6" s="18"/>
      <c r="L6" s="14"/>
      <c r="M6" s="2"/>
    </row>
    <row r="7" spans="1:13" ht="15.75" x14ac:dyDescent="0.25">
      <c r="A7" s="8"/>
      <c r="B7" s="20"/>
      <c r="C7" s="21"/>
      <c r="D7" s="2"/>
      <c r="E7" s="8" t="s">
        <v>9</v>
      </c>
      <c r="F7" s="22">
        <f>'[1]67-A'!B16</f>
        <v>2024</v>
      </c>
      <c r="G7" s="2"/>
      <c r="H7" s="23"/>
      <c r="I7" s="23"/>
      <c r="J7" s="19"/>
      <c r="K7" s="18"/>
      <c r="L7" s="14"/>
      <c r="M7" s="2"/>
    </row>
    <row r="8" spans="1:13" ht="15.75" x14ac:dyDescent="0.25">
      <c r="A8" s="24" t="s">
        <v>10</v>
      </c>
      <c r="B8" s="24"/>
      <c r="C8" s="24"/>
      <c r="D8" s="24"/>
      <c r="E8" s="25"/>
      <c r="F8" s="25" t="s">
        <v>11</v>
      </c>
      <c r="G8" s="25"/>
      <c r="H8" s="25"/>
      <c r="I8" s="25"/>
      <c r="J8" s="25"/>
      <c r="K8" s="25"/>
      <c r="L8" s="26"/>
      <c r="M8" s="2"/>
    </row>
    <row r="9" spans="1:13" s="1" customFormat="1" x14ac:dyDescent="0.25">
      <c r="A9" s="27" t="s">
        <v>12</v>
      </c>
      <c r="B9" s="28" t="s">
        <v>13</v>
      </c>
      <c r="C9" s="29" t="s">
        <v>14</v>
      </c>
      <c r="D9" s="30" t="s">
        <v>15</v>
      </c>
      <c r="E9" s="31"/>
      <c r="F9" s="32" t="s">
        <v>16</v>
      </c>
      <c r="G9" s="32"/>
      <c r="H9" s="32"/>
      <c r="I9" s="32"/>
      <c r="J9" s="29" t="s">
        <v>17</v>
      </c>
      <c r="K9" s="28" t="s">
        <v>18</v>
      </c>
      <c r="L9" s="33" t="s">
        <v>19</v>
      </c>
      <c r="M9" s="2"/>
    </row>
    <row r="10" spans="1:13" s="1" customFormat="1" x14ac:dyDescent="0.25">
      <c r="A10" s="34"/>
      <c r="B10" s="35" t="s">
        <v>20</v>
      </c>
      <c r="C10" s="36" t="s">
        <v>21</v>
      </c>
      <c r="D10" s="37"/>
      <c r="E10" s="31"/>
      <c r="F10" s="32"/>
      <c r="G10" s="32"/>
      <c r="H10" s="32"/>
      <c r="I10" s="32"/>
      <c r="J10" s="38" t="s">
        <v>22</v>
      </c>
      <c r="K10" s="35" t="s">
        <v>23</v>
      </c>
      <c r="L10" s="33"/>
      <c r="M10" s="2"/>
    </row>
    <row r="11" spans="1:13" s="1" customFormat="1" x14ac:dyDescent="0.25">
      <c r="A11" s="39" t="s">
        <v>24</v>
      </c>
      <c r="B11" s="40">
        <f>[1]Octubre!B13+[1]Noviembre!B13+[1]Diciembre!B13</f>
        <v>0</v>
      </c>
      <c r="C11" s="40">
        <f>[1]Octubre!C13+[1]Noviembre!C13+[1]Diciembre!C13</f>
        <v>0</v>
      </c>
      <c r="D11" s="41">
        <f>SUM(C11+B11)</f>
        <v>0</v>
      </c>
      <c r="E11" s="42"/>
      <c r="F11" s="43" t="s">
        <v>25</v>
      </c>
      <c r="G11" s="43"/>
      <c r="H11" s="43"/>
      <c r="I11" s="43"/>
      <c r="J11" s="44">
        <f>[1]Octubre!J13+[1]Noviembre!J13+[1]Diciembre!J13</f>
        <v>1119</v>
      </c>
      <c r="K11" s="45">
        <f>[1]Octubre!K13+[1]Noviembre!K13+[1]Diciembre!K13</f>
        <v>0</v>
      </c>
      <c r="L11" s="46">
        <f>SUM(K11+J11)</f>
        <v>1119</v>
      </c>
      <c r="M11" s="47"/>
    </row>
    <row r="12" spans="1:13" s="1" customFormat="1" x14ac:dyDescent="0.25">
      <c r="A12" s="48" t="s">
        <v>26</v>
      </c>
      <c r="B12" s="40">
        <f>[1]Octubre!B14+[1]Noviembre!B14+[1]Diciembre!B14</f>
        <v>1224</v>
      </c>
      <c r="C12" s="40">
        <f>[1]Octubre!C14+[1]Noviembre!C14+[1]Diciembre!C14</f>
        <v>2207</v>
      </c>
      <c r="D12" s="41">
        <f t="shared" ref="D12:D49" si="0">SUM(C12+B12)</f>
        <v>3431</v>
      </c>
      <c r="E12" s="31"/>
      <c r="F12" s="43" t="s">
        <v>27</v>
      </c>
      <c r="G12" s="43"/>
      <c r="H12" s="43"/>
      <c r="I12" s="43"/>
      <c r="J12" s="44">
        <f>[1]Octubre!J14+[1]Noviembre!J14+[1]Diciembre!J14</f>
        <v>6671</v>
      </c>
      <c r="K12" s="44">
        <f>[1]Octubre!K14+[1]Noviembre!K14+[1]Diciembre!K14</f>
        <v>155</v>
      </c>
      <c r="L12" s="46">
        <f t="shared" ref="L12:L31" si="1">SUM(K12+J12)</f>
        <v>6826</v>
      </c>
      <c r="M12" s="2"/>
    </row>
    <row r="13" spans="1:13" s="1" customFormat="1" x14ac:dyDescent="0.25">
      <c r="A13" s="48" t="s">
        <v>28</v>
      </c>
      <c r="B13" s="40">
        <f>[1]Octubre!B15+[1]Noviembre!B15+[1]Diciembre!B15</f>
        <v>27</v>
      </c>
      <c r="C13" s="40">
        <f>[1]Octubre!C15+[1]Noviembre!C15+[1]Diciembre!C15</f>
        <v>81</v>
      </c>
      <c r="D13" s="41">
        <f t="shared" si="0"/>
        <v>108</v>
      </c>
      <c r="E13" s="31"/>
      <c r="F13" s="43" t="s">
        <v>29</v>
      </c>
      <c r="G13" s="43"/>
      <c r="H13" s="43"/>
      <c r="I13" s="43"/>
      <c r="J13" s="44">
        <f>[1]Octubre!J15+[1]Noviembre!J15+[1]Diciembre!J15</f>
        <v>2547</v>
      </c>
      <c r="K13" s="44">
        <f>[1]Octubre!K15+[1]Noviembre!K15+[1]Diciembre!K15</f>
        <v>99</v>
      </c>
      <c r="L13" s="46">
        <f t="shared" si="1"/>
        <v>2646</v>
      </c>
      <c r="M13" s="2"/>
    </row>
    <row r="14" spans="1:13" s="1" customFormat="1" x14ac:dyDescent="0.25">
      <c r="A14" s="48" t="s">
        <v>30</v>
      </c>
      <c r="B14" s="40">
        <f>[1]Octubre!B16+[1]Noviembre!B16+[1]Diciembre!B16</f>
        <v>132</v>
      </c>
      <c r="C14" s="40">
        <f>[1]Octubre!C16+[1]Noviembre!C16+[1]Diciembre!C16</f>
        <v>784</v>
      </c>
      <c r="D14" s="41">
        <f t="shared" si="0"/>
        <v>916</v>
      </c>
      <c r="E14" s="31"/>
      <c r="F14" s="43" t="s">
        <v>31</v>
      </c>
      <c r="G14" s="43"/>
      <c r="H14" s="43"/>
      <c r="I14" s="43"/>
      <c r="J14" s="44">
        <f>[1]Octubre!J16+[1]Noviembre!J16+[1]Diciembre!J16</f>
        <v>1810</v>
      </c>
      <c r="K14" s="44">
        <f>[1]Octubre!K16+[1]Noviembre!K16+[1]Diciembre!K16</f>
        <v>55</v>
      </c>
      <c r="L14" s="46">
        <f t="shared" si="1"/>
        <v>1865</v>
      </c>
      <c r="M14" s="2"/>
    </row>
    <row r="15" spans="1:13" s="1" customFormat="1" x14ac:dyDescent="0.25">
      <c r="A15" s="48" t="s">
        <v>32</v>
      </c>
      <c r="B15" s="40">
        <f>[1]Octubre!B17+[1]Noviembre!B17+[1]Diciembre!B17</f>
        <v>284</v>
      </c>
      <c r="C15" s="40">
        <f>[1]Octubre!C17+[1]Noviembre!C17+[1]Diciembre!C17</f>
        <v>934</v>
      </c>
      <c r="D15" s="41">
        <f t="shared" si="0"/>
        <v>1218</v>
      </c>
      <c r="E15" s="31"/>
      <c r="F15" s="43" t="s">
        <v>33</v>
      </c>
      <c r="G15" s="43"/>
      <c r="H15" s="43"/>
      <c r="I15" s="43"/>
      <c r="J15" s="44">
        <f>[1]Octubre!J17+[1]Noviembre!J17+[1]Diciembre!J17</f>
        <v>0</v>
      </c>
      <c r="K15" s="44">
        <f>[1]Octubre!K17+[1]Noviembre!K17+[1]Diciembre!K17</f>
        <v>0</v>
      </c>
      <c r="L15" s="46">
        <f t="shared" si="1"/>
        <v>0</v>
      </c>
      <c r="M15" s="2"/>
    </row>
    <row r="16" spans="1:13" s="1" customFormat="1" x14ac:dyDescent="0.25">
      <c r="A16" s="48" t="s">
        <v>34</v>
      </c>
      <c r="B16" s="40">
        <f>[1]Octubre!B18+[1]Noviembre!B18+[1]Diciembre!B18</f>
        <v>2947</v>
      </c>
      <c r="C16" s="40">
        <f>[1]Octubre!C18+[1]Noviembre!C18+[1]Diciembre!C18</f>
        <v>2024</v>
      </c>
      <c r="D16" s="41">
        <f t="shared" si="0"/>
        <v>4971</v>
      </c>
      <c r="E16" s="31"/>
      <c r="F16" s="49" t="s">
        <v>35</v>
      </c>
      <c r="G16" s="50"/>
      <c r="H16" s="50"/>
      <c r="I16" s="51"/>
      <c r="J16" s="44">
        <f>[1]Octubre!J18+[1]Noviembre!J18+[1]Diciembre!J18</f>
        <v>0</v>
      </c>
      <c r="K16" s="44">
        <f>[1]Octubre!K18+[1]Noviembre!K18+[1]Diciembre!K18</f>
        <v>0</v>
      </c>
      <c r="L16" s="46">
        <f t="shared" si="1"/>
        <v>0</v>
      </c>
      <c r="M16" s="2"/>
    </row>
    <row r="17" spans="1:13" s="1" customFormat="1" x14ac:dyDescent="0.25">
      <c r="A17" s="48" t="s">
        <v>36</v>
      </c>
      <c r="B17" s="40">
        <f>[1]Octubre!B19+[1]Noviembre!B19+[1]Diciembre!B19</f>
        <v>261</v>
      </c>
      <c r="C17" s="40">
        <f>[1]Octubre!C19+[1]Noviembre!C19+[1]Diciembre!C19</f>
        <v>1065</v>
      </c>
      <c r="D17" s="41">
        <f t="shared" si="0"/>
        <v>1326</v>
      </c>
      <c r="E17" s="31"/>
      <c r="F17" s="49" t="s">
        <v>37</v>
      </c>
      <c r="G17" s="50"/>
      <c r="H17" s="50"/>
      <c r="I17" s="51"/>
      <c r="J17" s="44">
        <f>[1]Octubre!J19+[1]Noviembre!J19+[1]Diciembre!J19</f>
        <v>0</v>
      </c>
      <c r="K17" s="44">
        <f>[1]Octubre!K19+[1]Noviembre!K19+[1]Diciembre!K19</f>
        <v>0</v>
      </c>
      <c r="L17" s="46">
        <f t="shared" si="1"/>
        <v>0</v>
      </c>
      <c r="M17" s="2"/>
    </row>
    <row r="18" spans="1:13" s="1" customFormat="1" x14ac:dyDescent="0.25">
      <c r="A18" s="48" t="s">
        <v>38</v>
      </c>
      <c r="B18" s="40">
        <f>[1]Octubre!B20+[1]Noviembre!B20+[1]Diciembre!B20</f>
        <v>11</v>
      </c>
      <c r="C18" s="40">
        <f>[1]Octubre!C20+[1]Noviembre!C20+[1]Diciembre!C20</f>
        <v>7</v>
      </c>
      <c r="D18" s="41">
        <f t="shared" si="0"/>
        <v>18</v>
      </c>
      <c r="E18" s="31"/>
      <c r="F18" s="49" t="s">
        <v>39</v>
      </c>
      <c r="G18" s="50"/>
      <c r="H18" s="50"/>
      <c r="I18" s="51"/>
      <c r="J18" s="44">
        <f>[1]Octubre!J20+[1]Noviembre!J20+[1]Diciembre!J20</f>
        <v>0</v>
      </c>
      <c r="K18" s="44">
        <f>[1]Octubre!K20+[1]Noviembre!K20+[1]Diciembre!K20</f>
        <v>0</v>
      </c>
      <c r="L18" s="46">
        <f t="shared" si="1"/>
        <v>0</v>
      </c>
      <c r="M18" s="2"/>
    </row>
    <row r="19" spans="1:13" s="1" customFormat="1" x14ac:dyDescent="0.25">
      <c r="A19" s="48" t="s">
        <v>40</v>
      </c>
      <c r="B19" s="40">
        <f>[1]Octubre!B21+[1]Noviembre!B21+[1]Diciembre!B21</f>
        <v>248</v>
      </c>
      <c r="C19" s="40">
        <f>[1]Octubre!C21+[1]Noviembre!C21+[1]Diciembre!C21</f>
        <v>617</v>
      </c>
      <c r="D19" s="41">
        <f t="shared" si="0"/>
        <v>865</v>
      </c>
      <c r="E19" s="31"/>
      <c r="F19" s="49" t="s">
        <v>41</v>
      </c>
      <c r="G19" s="50"/>
      <c r="H19" s="50"/>
      <c r="I19" s="51"/>
      <c r="J19" s="44">
        <f>[1]Octubre!J21+[1]Noviembre!J21+[1]Diciembre!J21</f>
        <v>719</v>
      </c>
      <c r="K19" s="44">
        <f>[1]Octubre!K21+[1]Noviembre!K21+[1]Diciembre!K21</f>
        <v>0</v>
      </c>
      <c r="L19" s="46">
        <f t="shared" si="1"/>
        <v>719</v>
      </c>
      <c r="M19" s="2"/>
    </row>
    <row r="20" spans="1:13" s="1" customFormat="1" x14ac:dyDescent="0.25">
      <c r="A20" s="48" t="s">
        <v>42</v>
      </c>
      <c r="B20" s="40">
        <f>[1]Octubre!B22+[1]Noviembre!B22+[1]Diciembre!B22</f>
        <v>50</v>
      </c>
      <c r="C20" s="40">
        <f>[1]Octubre!C22+[1]Noviembre!C22+[1]Diciembre!C22</f>
        <v>195</v>
      </c>
      <c r="D20" s="41">
        <f t="shared" si="0"/>
        <v>245</v>
      </c>
      <c r="E20" s="31"/>
      <c r="F20" s="49" t="s">
        <v>43</v>
      </c>
      <c r="G20" s="50"/>
      <c r="H20" s="50"/>
      <c r="I20" s="51"/>
      <c r="J20" s="44">
        <f>[1]Octubre!J22+[1]Noviembre!J22+[1]Diciembre!J22</f>
        <v>2366</v>
      </c>
      <c r="K20" s="44">
        <f>[1]Octubre!K22+[1]Noviembre!K22+[1]Diciembre!K22</f>
        <v>0</v>
      </c>
      <c r="L20" s="46">
        <f t="shared" si="1"/>
        <v>2366</v>
      </c>
      <c r="M20" s="2"/>
    </row>
    <row r="21" spans="1:13" s="1" customFormat="1" x14ac:dyDescent="0.25">
      <c r="A21" s="48" t="s">
        <v>44</v>
      </c>
      <c r="B21" s="40">
        <f>[1]Octubre!B23+[1]Noviembre!B23+[1]Diciembre!B23</f>
        <v>86</v>
      </c>
      <c r="C21" s="40">
        <f>[1]Octubre!C23+[1]Noviembre!C23+[1]Diciembre!C23</f>
        <v>415</v>
      </c>
      <c r="D21" s="41">
        <f t="shared" si="0"/>
        <v>501</v>
      </c>
      <c r="E21" s="31"/>
      <c r="F21" s="49" t="s">
        <v>45</v>
      </c>
      <c r="G21" s="50"/>
      <c r="H21" s="50"/>
      <c r="I21" s="51"/>
      <c r="J21" s="44">
        <f>[1]Octubre!J23+[1]Noviembre!J23+[1]Diciembre!J23</f>
        <v>940</v>
      </c>
      <c r="K21" s="44">
        <f>[1]Octubre!K23+[1]Noviembre!K23+[1]Diciembre!K23</f>
        <v>0</v>
      </c>
      <c r="L21" s="46">
        <f t="shared" si="1"/>
        <v>940</v>
      </c>
      <c r="M21" s="2"/>
    </row>
    <row r="22" spans="1:13" s="1" customFormat="1" x14ac:dyDescent="0.25">
      <c r="A22" s="48" t="s">
        <v>46</v>
      </c>
      <c r="B22" s="40">
        <f>[1]Octubre!B24+[1]Noviembre!B24+[1]Diciembre!B24</f>
        <v>268</v>
      </c>
      <c r="C22" s="40">
        <f>[1]Octubre!C24+[1]Noviembre!C24+[1]Diciembre!C24</f>
        <v>617</v>
      </c>
      <c r="D22" s="41">
        <f t="shared" si="0"/>
        <v>885</v>
      </c>
      <c r="E22" s="31"/>
      <c r="F22" s="49" t="s">
        <v>47</v>
      </c>
      <c r="G22" s="50"/>
      <c r="H22" s="50"/>
      <c r="I22" s="51"/>
      <c r="J22" s="44">
        <f>[1]Octubre!J24+[1]Noviembre!J24+[1]Diciembre!J24</f>
        <v>64</v>
      </c>
      <c r="K22" s="44">
        <f>[1]Octubre!K24+[1]Noviembre!K24+[1]Diciembre!K24</f>
        <v>0</v>
      </c>
      <c r="L22" s="46">
        <f t="shared" si="1"/>
        <v>64</v>
      </c>
      <c r="M22" s="2"/>
    </row>
    <row r="23" spans="1:13" s="1" customFormat="1" x14ac:dyDescent="0.25">
      <c r="A23" s="48" t="s">
        <v>48</v>
      </c>
      <c r="B23" s="40">
        <f>[1]Octubre!B25+[1]Noviembre!B25+[1]Diciembre!B25</f>
        <v>346</v>
      </c>
      <c r="C23" s="40">
        <f>[1]Octubre!C25+[1]Noviembre!C25+[1]Diciembre!C25</f>
        <v>1430</v>
      </c>
      <c r="D23" s="41">
        <f t="shared" si="0"/>
        <v>1776</v>
      </c>
      <c r="E23" s="31"/>
      <c r="F23" s="49" t="s">
        <v>49</v>
      </c>
      <c r="G23" s="50"/>
      <c r="H23" s="50"/>
      <c r="I23" s="51"/>
      <c r="J23" s="44">
        <f>[1]Octubre!J25+[1]Noviembre!J25+[1]Diciembre!J25</f>
        <v>790</v>
      </c>
      <c r="K23" s="44">
        <f>[1]Octubre!K25+[1]Noviembre!K25+[1]Diciembre!K25</f>
        <v>0</v>
      </c>
      <c r="L23" s="46">
        <f t="shared" si="1"/>
        <v>790</v>
      </c>
      <c r="M23" s="2"/>
    </row>
    <row r="24" spans="1:13" s="1" customFormat="1" x14ac:dyDescent="0.25">
      <c r="A24" s="48" t="s">
        <v>50</v>
      </c>
      <c r="B24" s="40">
        <f>[1]Octubre!B26+[1]Noviembre!B26+[1]Diciembre!B26</f>
        <v>97</v>
      </c>
      <c r="C24" s="40">
        <f>[1]Octubre!C26+[1]Noviembre!C26+[1]Diciembre!C26</f>
        <v>656</v>
      </c>
      <c r="D24" s="41">
        <f t="shared" si="0"/>
        <v>753</v>
      </c>
      <c r="E24" s="31"/>
      <c r="F24" s="49" t="s">
        <v>51</v>
      </c>
      <c r="G24" s="50"/>
      <c r="H24" s="50"/>
      <c r="I24" s="51"/>
      <c r="J24" s="44">
        <f>[1]Octubre!J26+[1]Noviembre!J26+[1]Diciembre!J26</f>
        <v>0</v>
      </c>
      <c r="K24" s="44">
        <f>[1]Octubre!K26+[1]Noviembre!K26+[1]Diciembre!K26</f>
        <v>0</v>
      </c>
      <c r="L24" s="46">
        <f t="shared" si="1"/>
        <v>0</v>
      </c>
      <c r="M24" s="2"/>
    </row>
    <row r="25" spans="1:13" s="1" customFormat="1" x14ac:dyDescent="0.25">
      <c r="A25" s="48" t="s">
        <v>52</v>
      </c>
      <c r="B25" s="40">
        <f>[1]Octubre!B27+[1]Noviembre!B27+[1]Diciembre!B27</f>
        <v>21</v>
      </c>
      <c r="C25" s="40">
        <f>[1]Octubre!C27+[1]Noviembre!C27+[1]Diciembre!C27</f>
        <v>288</v>
      </c>
      <c r="D25" s="41">
        <f t="shared" si="0"/>
        <v>309</v>
      </c>
      <c r="E25" s="31"/>
      <c r="F25" s="49" t="s">
        <v>53</v>
      </c>
      <c r="G25" s="50"/>
      <c r="H25" s="50"/>
      <c r="I25" s="51"/>
      <c r="J25" s="44">
        <f>[1]Octubre!J27+[1]Noviembre!J27+[1]Diciembre!J27</f>
        <v>0</v>
      </c>
      <c r="K25" s="44">
        <f>[1]Octubre!K27+[1]Noviembre!K27+[1]Diciembre!K27</f>
        <v>0</v>
      </c>
      <c r="L25" s="46">
        <f t="shared" si="1"/>
        <v>0</v>
      </c>
      <c r="M25" s="2"/>
    </row>
    <row r="26" spans="1:13" s="1" customFormat="1" x14ac:dyDescent="0.25">
      <c r="A26" s="48" t="s">
        <v>54</v>
      </c>
      <c r="B26" s="40">
        <f>[1]Octubre!B28+[1]Noviembre!B28+[1]Diciembre!B28</f>
        <v>9</v>
      </c>
      <c r="C26" s="40">
        <f>[1]Octubre!C28+[1]Noviembre!C28+[1]Diciembre!C28</f>
        <v>15</v>
      </c>
      <c r="D26" s="41">
        <f t="shared" si="0"/>
        <v>24</v>
      </c>
      <c r="E26" s="31"/>
      <c r="F26" s="49" t="s">
        <v>55</v>
      </c>
      <c r="G26" s="50"/>
      <c r="H26" s="50"/>
      <c r="I26" s="51"/>
      <c r="J26" s="44">
        <f>[1]Octubre!J28+[1]Noviembre!J28+[1]Diciembre!J28</f>
        <v>12</v>
      </c>
      <c r="K26" s="44">
        <f>[1]Octubre!K28+[1]Noviembre!K28+[1]Diciembre!K28</f>
        <v>21</v>
      </c>
      <c r="L26" s="46">
        <f t="shared" si="1"/>
        <v>33</v>
      </c>
      <c r="M26" s="2"/>
    </row>
    <row r="27" spans="1:13" s="1" customFormat="1" x14ac:dyDescent="0.25">
      <c r="A27" s="48" t="s">
        <v>56</v>
      </c>
      <c r="B27" s="40">
        <f>[1]Octubre!B29+[1]Noviembre!B29+[1]Diciembre!B29</f>
        <v>32</v>
      </c>
      <c r="C27" s="40">
        <f>[1]Octubre!C29+[1]Noviembre!C29+[1]Diciembre!C29</f>
        <v>185</v>
      </c>
      <c r="D27" s="41">
        <f t="shared" si="0"/>
        <v>217</v>
      </c>
      <c r="E27" s="31"/>
      <c r="F27" s="49" t="s">
        <v>57</v>
      </c>
      <c r="G27" s="50"/>
      <c r="H27" s="50"/>
      <c r="I27" s="51"/>
      <c r="J27" s="44"/>
      <c r="K27" s="44">
        <f>[1]Octubre!K29+[1]Noviembre!K29+[1]Diciembre!K29</f>
        <v>421</v>
      </c>
      <c r="L27" s="46">
        <f t="shared" si="1"/>
        <v>421</v>
      </c>
      <c r="M27" s="2"/>
    </row>
    <row r="28" spans="1:13" s="1" customFormat="1" x14ac:dyDescent="0.25">
      <c r="A28" s="48" t="s">
        <v>58</v>
      </c>
      <c r="B28" s="40">
        <f>[1]Octubre!B30+[1]Noviembre!B30+[1]Diciembre!B30</f>
        <v>78</v>
      </c>
      <c r="C28" s="40">
        <f>[1]Octubre!C30+[1]Noviembre!C30+[1]Diciembre!C30</f>
        <v>911</v>
      </c>
      <c r="D28" s="41">
        <f t="shared" si="0"/>
        <v>989</v>
      </c>
      <c r="E28" s="31"/>
      <c r="F28" s="43" t="s">
        <v>59</v>
      </c>
      <c r="G28" s="43"/>
      <c r="H28" s="43"/>
      <c r="I28" s="43"/>
      <c r="J28" s="44">
        <f>[1]Octubre!J30+[1]Noviembre!J30+[1]Diciembre!J30</f>
        <v>3540</v>
      </c>
      <c r="K28" s="44"/>
      <c r="L28" s="46">
        <f t="shared" si="1"/>
        <v>3540</v>
      </c>
      <c r="M28" s="2"/>
    </row>
    <row r="29" spans="1:13" s="1" customFormat="1" x14ac:dyDescent="0.25">
      <c r="A29" s="48" t="s">
        <v>60</v>
      </c>
      <c r="B29" s="40">
        <f>[1]Octubre!B31+[1]Noviembre!B31+[1]Diciembre!B31</f>
        <v>48</v>
      </c>
      <c r="C29" s="40">
        <f>[1]Octubre!C31+[1]Noviembre!C31+[1]Diciembre!C31</f>
        <v>159</v>
      </c>
      <c r="D29" s="41">
        <f t="shared" si="0"/>
        <v>207</v>
      </c>
      <c r="E29" s="31"/>
      <c r="F29" s="43" t="s">
        <v>61</v>
      </c>
      <c r="G29" s="43"/>
      <c r="H29" s="43"/>
      <c r="I29" s="43"/>
      <c r="J29" s="44">
        <f>[1]Octubre!J31+[1]Noviembre!J31+[1]Diciembre!J31</f>
        <v>84191</v>
      </c>
      <c r="K29" s="44">
        <f>[1]Octubre!K31+[1]Noviembre!K31+[1]Diciembre!K31</f>
        <v>56595</v>
      </c>
      <c r="L29" s="46">
        <f t="shared" si="1"/>
        <v>140786</v>
      </c>
      <c r="M29" s="2"/>
    </row>
    <row r="30" spans="1:13" s="1" customFormat="1" x14ac:dyDescent="0.25">
      <c r="A30" s="48" t="s">
        <v>62</v>
      </c>
      <c r="B30" s="40">
        <f>[1]Octubre!B32+[1]Noviembre!B32+[1]Diciembre!B32</f>
        <v>27</v>
      </c>
      <c r="C30" s="40">
        <f>[1]Octubre!C32+[1]Noviembre!C32+[1]Diciembre!C32</f>
        <v>110</v>
      </c>
      <c r="D30" s="41">
        <f t="shared" si="0"/>
        <v>137</v>
      </c>
      <c r="E30" s="31"/>
      <c r="F30" s="43" t="s">
        <v>63</v>
      </c>
      <c r="G30" s="43"/>
      <c r="H30" s="43"/>
      <c r="I30" s="43"/>
      <c r="J30" s="44">
        <f>[1]Octubre!J32+[1]Noviembre!J32+[1]Diciembre!J32</f>
        <v>366</v>
      </c>
      <c r="K30" s="44">
        <f>[1]Octubre!K32+[1]Noviembre!K32+[1]Diciembre!K32</f>
        <v>568</v>
      </c>
      <c r="L30" s="46">
        <f t="shared" si="1"/>
        <v>934</v>
      </c>
      <c r="M30" s="2"/>
    </row>
    <row r="31" spans="1:13" s="1" customFormat="1" x14ac:dyDescent="0.25">
      <c r="A31" s="48" t="s">
        <v>64</v>
      </c>
      <c r="B31" s="40">
        <f>[1]Octubre!B33+[1]Noviembre!B33+[1]Diciembre!B33</f>
        <v>0</v>
      </c>
      <c r="C31" s="40">
        <f>[1]Octubre!C33+[1]Noviembre!C33+[1]Diciembre!C33</f>
        <v>0</v>
      </c>
      <c r="D31" s="41">
        <f t="shared" si="0"/>
        <v>0</v>
      </c>
      <c r="E31" s="31"/>
      <c r="F31" s="43" t="s">
        <v>65</v>
      </c>
      <c r="G31" s="43"/>
      <c r="H31" s="43"/>
      <c r="I31" s="43"/>
      <c r="J31" s="44">
        <f>[1]Octubre!J33+[1]Noviembre!J33+[1]Diciembre!J33</f>
        <v>41</v>
      </c>
      <c r="K31" s="44">
        <f>[1]Octubre!K33+[1]Noviembre!K33+[1]Diciembre!K33</f>
        <v>0</v>
      </c>
      <c r="L31" s="46">
        <f t="shared" si="1"/>
        <v>41</v>
      </c>
      <c r="M31" s="52"/>
    </row>
    <row r="32" spans="1:13" s="1" customFormat="1" x14ac:dyDescent="0.25">
      <c r="A32" s="48" t="s">
        <v>66</v>
      </c>
      <c r="B32" s="40">
        <f>[1]Octubre!B34+[1]Noviembre!B34+[1]Diciembre!B34</f>
        <v>219</v>
      </c>
      <c r="C32" s="40">
        <f>[1]Octubre!C34+[1]Noviembre!C34+[1]Diciembre!C34</f>
        <v>324</v>
      </c>
      <c r="D32" s="41">
        <f t="shared" si="0"/>
        <v>543</v>
      </c>
      <c r="E32" s="31"/>
      <c r="F32" s="43" t="s">
        <v>67</v>
      </c>
      <c r="G32" s="43"/>
      <c r="H32" s="43"/>
      <c r="I32" s="43"/>
      <c r="J32" s="44">
        <f>[1]Octubre!J34+[1]Noviembre!J34+[1]Diciembre!J34</f>
        <v>3564</v>
      </c>
      <c r="K32" s="44">
        <f>[1]Octubre!K34+[1]Noviembre!K34+[1]Diciembre!K34</f>
        <v>0</v>
      </c>
      <c r="L32" s="53">
        <f>K32+J32</f>
        <v>3564</v>
      </c>
      <c r="M32" s="52"/>
    </row>
    <row r="33" spans="1:13" s="1" customFormat="1" x14ac:dyDescent="0.25">
      <c r="A33" s="48" t="s">
        <v>68</v>
      </c>
      <c r="B33" s="40">
        <f>[1]Octubre!B35+[1]Noviembre!B35+[1]Diciembre!B35</f>
        <v>20</v>
      </c>
      <c r="C33" s="40">
        <f>[1]Octubre!C35+[1]Noviembre!C35+[1]Diciembre!C35</f>
        <v>126</v>
      </c>
      <c r="D33" s="41">
        <f t="shared" si="0"/>
        <v>146</v>
      </c>
      <c r="E33" s="31"/>
      <c r="F33" s="54" t="s">
        <v>69</v>
      </c>
      <c r="G33" s="55"/>
      <c r="H33" s="55"/>
      <c r="I33" s="55"/>
      <c r="J33" s="56"/>
      <c r="K33" s="56"/>
      <c r="L33" s="44">
        <f>[1]Octubre!L35+[1]Noviembre!L35+[1]Diciembre!L35</f>
        <v>0</v>
      </c>
      <c r="M33" s="2"/>
    </row>
    <row r="34" spans="1:13" s="1" customFormat="1" x14ac:dyDescent="0.25">
      <c r="A34" s="48" t="s">
        <v>70</v>
      </c>
      <c r="B34" s="40">
        <f>[1]Octubre!B36+[1]Noviembre!B36+[1]Diciembre!B36</f>
        <v>22</v>
      </c>
      <c r="C34" s="40">
        <f>[1]Octubre!C36+[1]Noviembre!C36+[1]Diciembre!C36</f>
        <v>388</v>
      </c>
      <c r="D34" s="41">
        <f t="shared" si="0"/>
        <v>410</v>
      </c>
      <c r="E34" s="31"/>
      <c r="F34" s="57" t="s">
        <v>71</v>
      </c>
      <c r="G34" s="58"/>
      <c r="H34" s="58"/>
      <c r="I34" s="58"/>
      <c r="J34" s="58"/>
      <c r="K34" s="58"/>
      <c r="L34" s="44">
        <f>[1]Octubre!L36+[1]Noviembre!L36+[1]Diciembre!L36</f>
        <v>226</v>
      </c>
      <c r="M34" s="2"/>
    </row>
    <row r="35" spans="1:13" s="1" customFormat="1" x14ac:dyDescent="0.25">
      <c r="A35" s="48" t="s">
        <v>72</v>
      </c>
      <c r="B35" s="40">
        <f>[1]Octubre!B37+[1]Noviembre!B37+[1]Diciembre!B37</f>
        <v>87</v>
      </c>
      <c r="C35" s="40">
        <f>[1]Octubre!C37+[1]Noviembre!C37+[1]Diciembre!C37</f>
        <v>95</v>
      </c>
      <c r="D35" s="41">
        <f t="shared" si="0"/>
        <v>182</v>
      </c>
      <c r="E35" s="31"/>
      <c r="F35" s="57" t="s">
        <v>73</v>
      </c>
      <c r="G35" s="58"/>
      <c r="H35" s="58"/>
      <c r="I35" s="58"/>
      <c r="J35" s="58"/>
      <c r="K35" s="58"/>
      <c r="L35" s="44">
        <f>[1]Octubre!L37+[1]Noviembre!L37+[1]Diciembre!L37</f>
        <v>2</v>
      </c>
      <c r="M35" s="2"/>
    </row>
    <row r="36" spans="1:13" s="1" customFormat="1" x14ac:dyDescent="0.25">
      <c r="A36" s="48" t="s">
        <v>74</v>
      </c>
      <c r="B36" s="40">
        <f>[1]Octubre!B38+[1]Noviembre!B38+[1]Diciembre!B38</f>
        <v>312</v>
      </c>
      <c r="C36" s="40">
        <f>[1]Octubre!C38+[1]Noviembre!C38+[1]Diciembre!C38</f>
        <v>453</v>
      </c>
      <c r="D36" s="41">
        <f t="shared" si="0"/>
        <v>765</v>
      </c>
      <c r="E36" s="31"/>
      <c r="F36" s="57" t="s">
        <v>75</v>
      </c>
      <c r="G36" s="58"/>
      <c r="H36" s="58"/>
      <c r="I36" s="58"/>
      <c r="J36" s="58"/>
      <c r="K36" s="58"/>
      <c r="L36" s="44">
        <f>[1]Octubre!L38+[1]Noviembre!L38+[1]Diciembre!L38</f>
        <v>0</v>
      </c>
      <c r="M36" s="2"/>
    </row>
    <row r="37" spans="1:13" s="1" customFormat="1" x14ac:dyDescent="0.25">
      <c r="A37" s="48" t="s">
        <v>76</v>
      </c>
      <c r="B37" s="40">
        <f>[1]Octubre!B39+[1]Noviembre!B39+[1]Diciembre!B39</f>
        <v>205</v>
      </c>
      <c r="C37" s="40">
        <f>[1]Octubre!C39+[1]Noviembre!C39+[1]Diciembre!C39</f>
        <v>663</v>
      </c>
      <c r="D37" s="41">
        <f t="shared" si="0"/>
        <v>868</v>
      </c>
      <c r="E37" s="31"/>
      <c r="F37" s="57" t="s">
        <v>77</v>
      </c>
      <c r="G37" s="58"/>
      <c r="H37" s="58"/>
      <c r="I37" s="58"/>
      <c r="J37" s="58"/>
      <c r="K37" s="58"/>
      <c r="L37" s="59">
        <f>[1]Octubre!L39+[1]Noviembre!L39+[1]Diciembre!L39</f>
        <v>1</v>
      </c>
      <c r="M37" s="2"/>
    </row>
    <row r="38" spans="1:13" s="1" customFormat="1" x14ac:dyDescent="0.25">
      <c r="A38" s="48" t="s">
        <v>78</v>
      </c>
      <c r="B38" s="40">
        <f>[1]Octubre!B40+[1]Noviembre!B40+[1]Diciembre!B40</f>
        <v>313</v>
      </c>
      <c r="C38" s="40">
        <f>[1]Octubre!C40+[1]Noviembre!C40+[1]Diciembre!C40</f>
        <v>523</v>
      </c>
      <c r="D38" s="41">
        <f t="shared" si="0"/>
        <v>836</v>
      </c>
      <c r="E38" s="31"/>
      <c r="F38" s="57" t="s">
        <v>79</v>
      </c>
      <c r="G38" s="58"/>
      <c r="H38" s="58"/>
      <c r="I38" s="58"/>
      <c r="J38" s="58"/>
      <c r="K38" s="60"/>
      <c r="L38" s="61">
        <f>[1]Octubre!L40+[1]Noviembre!L40+[1]Diciembre!L40</f>
        <v>2522</v>
      </c>
      <c r="M38" s="2"/>
    </row>
    <row r="39" spans="1:13" s="1" customFormat="1" x14ac:dyDescent="0.25">
      <c r="A39" s="48" t="s">
        <v>80</v>
      </c>
      <c r="B39" s="40">
        <f>[1]Octubre!B41+[1]Noviembre!B41+[1]Diciembre!B41</f>
        <v>165</v>
      </c>
      <c r="C39" s="40">
        <f>[1]Octubre!C41+[1]Noviembre!C41+[1]Diciembre!C41</f>
        <v>862</v>
      </c>
      <c r="D39" s="41">
        <f t="shared" si="0"/>
        <v>1027</v>
      </c>
      <c r="E39" s="31"/>
      <c r="F39" s="62" t="s">
        <v>81</v>
      </c>
      <c r="G39" s="63"/>
      <c r="H39" s="63"/>
      <c r="I39" s="63"/>
      <c r="J39" s="63"/>
      <c r="K39" s="64"/>
      <c r="L39" s="61">
        <f>[1]Octubre!L41+[1]Noviembre!L41+[1]Diciembre!L41</f>
        <v>28</v>
      </c>
      <c r="M39" s="2"/>
    </row>
    <row r="40" spans="1:13" s="1" customFormat="1" x14ac:dyDescent="0.25">
      <c r="A40" s="48" t="s">
        <v>82</v>
      </c>
      <c r="B40" s="40">
        <f>[1]Octubre!B42+[1]Noviembre!B42+[1]Diciembre!B42</f>
        <v>70</v>
      </c>
      <c r="C40" s="40">
        <f>[1]Octubre!C42+[1]Noviembre!C42+[1]Diciembre!C42</f>
        <v>124</v>
      </c>
      <c r="D40" s="41">
        <f t="shared" si="0"/>
        <v>194</v>
      </c>
      <c r="E40" s="31"/>
      <c r="F40" s="57" t="s">
        <v>83</v>
      </c>
      <c r="G40" s="58"/>
      <c r="H40" s="58"/>
      <c r="I40" s="58"/>
      <c r="J40" s="58"/>
      <c r="K40" s="60"/>
      <c r="L40" s="61">
        <f>[1]Octubre!L42+[1]Noviembre!L42+[1]Diciembre!L42</f>
        <v>0</v>
      </c>
      <c r="M40" s="2"/>
    </row>
    <row r="41" spans="1:13" s="1" customFormat="1" ht="15.75" x14ac:dyDescent="0.25">
      <c r="A41" s="48" t="s">
        <v>84</v>
      </c>
      <c r="B41" s="40">
        <f>[1]Octubre!B43+[1]Noviembre!B43+[1]Diciembre!B43</f>
        <v>52</v>
      </c>
      <c r="C41" s="40">
        <f>[1]Octubre!C43+[1]Noviembre!C43+[1]Diciembre!C43</f>
        <v>157</v>
      </c>
      <c r="D41" s="41">
        <f t="shared" si="0"/>
        <v>209</v>
      </c>
      <c r="E41" s="65"/>
      <c r="F41" s="57" t="s">
        <v>85</v>
      </c>
      <c r="G41" s="58"/>
      <c r="H41" s="58"/>
      <c r="I41" s="58"/>
      <c r="J41" s="58"/>
      <c r="K41" s="60"/>
      <c r="L41" s="61">
        <f>[1]Octubre!L43+[1]Noviembre!L43+[1]Diciembre!L43</f>
        <v>306</v>
      </c>
      <c r="M41" s="2"/>
    </row>
    <row r="42" spans="1:13" s="1" customFormat="1" ht="15.75" x14ac:dyDescent="0.25">
      <c r="A42" s="48" t="s">
        <v>86</v>
      </c>
      <c r="B42" s="40">
        <f>[1]Octubre!B44+[1]Noviembre!B44+[1]Diciembre!B44</f>
        <v>31</v>
      </c>
      <c r="C42" s="40">
        <f>[1]Octubre!C44+[1]Noviembre!C44+[1]Diciembre!C44</f>
        <v>136</v>
      </c>
      <c r="D42" s="41">
        <f t="shared" si="0"/>
        <v>167</v>
      </c>
      <c r="E42" s="65"/>
      <c r="F42" s="66"/>
      <c r="G42" s="66"/>
      <c r="H42" s="66"/>
      <c r="I42" s="66"/>
      <c r="J42" s="66"/>
      <c r="K42" s="66"/>
      <c r="L42" s="66"/>
      <c r="M42" s="2"/>
    </row>
    <row r="43" spans="1:13" s="1" customFormat="1" x14ac:dyDescent="0.25">
      <c r="A43" s="48" t="s">
        <v>87</v>
      </c>
      <c r="B43" s="40">
        <f>[1]Octubre!B45+[1]Noviembre!B45+[1]Diciembre!B45</f>
        <v>88</v>
      </c>
      <c r="C43" s="40">
        <f>[1]Octubre!C45+[1]Noviembre!C45+[1]Diciembre!C45</f>
        <v>284</v>
      </c>
      <c r="D43" s="41">
        <f t="shared" si="0"/>
        <v>372</v>
      </c>
      <c r="E43" s="67"/>
      <c r="F43" s="68" t="s">
        <v>88</v>
      </c>
      <c r="G43" s="68"/>
      <c r="H43" s="68"/>
      <c r="I43" s="68"/>
      <c r="J43" s="69"/>
      <c r="K43" s="69"/>
      <c r="L43" s="69"/>
      <c r="M43" s="2"/>
    </row>
    <row r="44" spans="1:13" s="1" customFormat="1" ht="15.75" x14ac:dyDescent="0.25">
      <c r="A44" s="48" t="s">
        <v>89</v>
      </c>
      <c r="B44" s="40">
        <f>[1]Octubre!B46+[1]Noviembre!B46+[1]Diciembre!B46</f>
        <v>1</v>
      </c>
      <c r="C44" s="40">
        <f>[1]Octubre!C46+[1]Noviembre!C46+[1]Diciembre!C46</f>
        <v>17</v>
      </c>
      <c r="D44" s="41">
        <f t="shared" si="0"/>
        <v>18</v>
      </c>
      <c r="E44" s="67" t="s">
        <v>90</v>
      </c>
      <c r="F44" s="70" t="s">
        <v>91</v>
      </c>
      <c r="G44" s="65"/>
      <c r="H44" s="65"/>
      <c r="I44" s="65"/>
      <c r="J44" s="65"/>
      <c r="K44" s="71"/>
      <c r="L44" s="72" t="s">
        <v>92</v>
      </c>
      <c r="M44" s="2"/>
    </row>
    <row r="45" spans="1:13" s="1" customFormat="1" x14ac:dyDescent="0.25">
      <c r="A45" s="48" t="s">
        <v>93</v>
      </c>
      <c r="B45" s="40">
        <f>[1]Octubre!B47+[1]Noviembre!B47+[1]Diciembre!B47</f>
        <v>65</v>
      </c>
      <c r="C45" s="40">
        <f>[1]Octubre!C47+[1]Noviembre!C47+[1]Diciembre!C47</f>
        <v>148</v>
      </c>
      <c r="D45" s="41">
        <f t="shared" si="0"/>
        <v>213</v>
      </c>
      <c r="E45" s="31"/>
      <c r="F45" s="73" t="s">
        <v>94</v>
      </c>
      <c r="G45" s="74"/>
      <c r="H45" s="74"/>
      <c r="I45" s="74"/>
      <c r="J45" s="74"/>
      <c r="K45" s="75"/>
      <c r="L45" s="61">
        <f>[1]Octubre!L47+[1]Noviembre!L47+[1]Diciembre!L47</f>
        <v>1794</v>
      </c>
      <c r="M45" s="2"/>
    </row>
    <row r="46" spans="1:13" s="1" customFormat="1" x14ac:dyDescent="0.25">
      <c r="A46" s="48" t="s">
        <v>95</v>
      </c>
      <c r="B46" s="40">
        <f>[1]Octubre!B48+[1]Noviembre!B48+[1]Diciembre!B48</f>
        <v>227</v>
      </c>
      <c r="C46" s="40">
        <f>[1]Octubre!C48+[1]Noviembre!C48+[1]Diciembre!C48</f>
        <v>726</v>
      </c>
      <c r="D46" s="41">
        <f t="shared" si="0"/>
        <v>953</v>
      </c>
      <c r="E46" s="31"/>
      <c r="F46" s="73" t="s">
        <v>96</v>
      </c>
      <c r="G46" s="74"/>
      <c r="H46" s="74"/>
      <c r="I46" s="74"/>
      <c r="J46" s="74"/>
      <c r="K46" s="75"/>
      <c r="L46" s="76">
        <f>[1]Octubre!L48+[1]Noviembre!L48+[1]Diciembre!L48</f>
        <v>41</v>
      </c>
      <c r="M46" s="2"/>
    </row>
    <row r="47" spans="1:13" s="1" customFormat="1" x14ac:dyDescent="0.25">
      <c r="A47" s="48" t="s">
        <v>97</v>
      </c>
      <c r="B47" s="40">
        <f>[1]Octubre!B49+[1]Noviembre!B49+[1]Diciembre!B49</f>
        <v>731</v>
      </c>
      <c r="C47" s="40">
        <f>[1]Octubre!C49+[1]Noviembre!C49+[1]Diciembre!C49</f>
        <v>123</v>
      </c>
      <c r="D47" s="41">
        <f t="shared" si="0"/>
        <v>854</v>
      </c>
      <c r="E47" s="31"/>
      <c r="F47" s="73" t="s">
        <v>98</v>
      </c>
      <c r="G47" s="74"/>
      <c r="H47" s="74"/>
      <c r="I47" s="74"/>
      <c r="J47" s="74"/>
      <c r="K47" s="75"/>
      <c r="L47" s="76">
        <f>[1]Octubre!L49+[1]Noviembre!L49+[1]Diciembre!L49</f>
        <v>931</v>
      </c>
      <c r="M47" s="2"/>
    </row>
    <row r="48" spans="1:13" s="1" customFormat="1" x14ac:dyDescent="0.25">
      <c r="A48" s="48" t="s">
        <v>99</v>
      </c>
      <c r="B48" s="40">
        <f>[1]Octubre!B50+[1]Noviembre!B50+[1]Diciembre!B50</f>
        <v>8889</v>
      </c>
      <c r="C48" s="40">
        <f>[1]Octubre!C50+[1]Noviembre!C50+[1]Diciembre!C50</f>
        <v>3433</v>
      </c>
      <c r="D48" s="46">
        <f t="shared" si="0"/>
        <v>12322</v>
      </c>
      <c r="E48" s="31"/>
      <c r="F48" s="73" t="s">
        <v>100</v>
      </c>
      <c r="G48" s="74"/>
      <c r="H48" s="74"/>
      <c r="I48" s="74"/>
      <c r="J48" s="74"/>
      <c r="K48" s="75"/>
      <c r="L48" s="76">
        <f>[1]Octubre!L50+[1]Noviembre!L50+[1]Diciembre!L50</f>
        <v>1</v>
      </c>
      <c r="M48" s="2"/>
    </row>
    <row r="49" spans="1:13" s="1" customFormat="1" x14ac:dyDescent="0.25">
      <c r="A49" s="77" t="s">
        <v>101</v>
      </c>
      <c r="B49" s="78">
        <f>SUM(B11:B48)</f>
        <v>17693</v>
      </c>
      <c r="C49" s="78">
        <f>SUM(C11:C48)</f>
        <v>21282</v>
      </c>
      <c r="D49" s="41">
        <f t="shared" si="0"/>
        <v>38975</v>
      </c>
      <c r="E49" s="31"/>
      <c r="F49" s="73" t="s">
        <v>102</v>
      </c>
      <c r="G49" s="74"/>
      <c r="H49" s="74"/>
      <c r="I49" s="74"/>
      <c r="J49" s="74"/>
      <c r="K49" s="75"/>
      <c r="L49" s="76">
        <f>[1]Octubre!L51+[1]Noviembre!L51+[1]Diciembre!L51</f>
        <v>63</v>
      </c>
      <c r="M49" s="2"/>
    </row>
    <row r="50" spans="1:13" s="1" customFormat="1" x14ac:dyDescent="0.25">
      <c r="A50" s="79" t="s">
        <v>103</v>
      </c>
      <c r="B50" s="80"/>
      <c r="C50" s="80"/>
      <c r="D50" s="44">
        <f>[1]Octubre!D52+[1]Noviembre!D52+[1]Diciembre!D52</f>
        <v>26077</v>
      </c>
      <c r="E50" s="31"/>
      <c r="F50" s="73" t="s">
        <v>104</v>
      </c>
      <c r="G50" s="74"/>
      <c r="H50" s="74"/>
      <c r="I50" s="74"/>
      <c r="J50" s="74"/>
      <c r="K50" s="75"/>
      <c r="L50" s="76">
        <f>[1]Octubre!L52+[1]Noviembre!L52+[1]Diciembre!L52</f>
        <v>2405</v>
      </c>
      <c r="M50" s="2"/>
    </row>
    <row r="51" spans="1:13" s="1" customFormat="1" x14ac:dyDescent="0.25">
      <c r="A51" s="79" t="s">
        <v>105</v>
      </c>
      <c r="B51" s="79"/>
      <c r="C51" s="79"/>
      <c r="D51" s="81">
        <f>SUM(D50+D49)</f>
        <v>65052</v>
      </c>
      <c r="E51" s="31"/>
      <c r="F51" s="73" t="s">
        <v>106</v>
      </c>
      <c r="G51" s="74"/>
      <c r="H51" s="74"/>
      <c r="I51" s="74"/>
      <c r="J51" s="74"/>
      <c r="K51" s="75"/>
      <c r="L51" s="76">
        <f>[1]Octubre!L53+[1]Noviembre!L53+[1]Diciembre!L53</f>
        <v>61</v>
      </c>
      <c r="M51" s="2"/>
    </row>
    <row r="52" spans="1:13" s="1" customFormat="1" x14ac:dyDescent="0.25">
      <c r="A52" s="79" t="s">
        <v>107</v>
      </c>
      <c r="B52" s="79"/>
      <c r="C52" s="79" t="s">
        <v>108</v>
      </c>
      <c r="D52" s="81"/>
      <c r="E52" s="31"/>
      <c r="F52" s="73" t="s">
        <v>109</v>
      </c>
      <c r="G52" s="74"/>
      <c r="H52" s="74"/>
      <c r="I52" s="74"/>
      <c r="J52" s="74"/>
      <c r="K52" s="75"/>
      <c r="L52" s="76">
        <f>[1]Octubre!L54+[1]Noviembre!L54+[1]Diciembre!L54</f>
        <v>1</v>
      </c>
      <c r="M52" s="2"/>
    </row>
    <row r="53" spans="1:13" s="1" customFormat="1" x14ac:dyDescent="0.25">
      <c r="A53" s="31"/>
      <c r="B53" s="31"/>
      <c r="C53" s="31"/>
      <c r="D53" s="31"/>
      <c r="E53" s="31"/>
      <c r="F53" s="73" t="s">
        <v>110</v>
      </c>
      <c r="G53" s="74"/>
      <c r="H53" s="74"/>
      <c r="I53" s="74"/>
      <c r="J53" s="74"/>
      <c r="K53" s="75"/>
      <c r="L53" s="76">
        <f>[1]Octubre!L55+[1]Noviembre!L55+[1]Diciembre!L55</f>
        <v>168</v>
      </c>
      <c r="M53" s="2"/>
    </row>
    <row r="54" spans="1:13" s="1" customFormat="1" x14ac:dyDescent="0.25">
      <c r="A54" s="31"/>
      <c r="B54" s="31"/>
      <c r="C54" s="31"/>
      <c r="D54" s="31"/>
      <c r="E54" s="31"/>
      <c r="F54" s="73" t="s">
        <v>111</v>
      </c>
      <c r="G54" s="74"/>
      <c r="H54" s="74"/>
      <c r="I54" s="74"/>
      <c r="J54" s="74"/>
      <c r="K54" s="82"/>
      <c r="L54" s="76">
        <f>[1]Octubre!L56+[1]Noviembre!L56+[1]Diciembre!L56</f>
        <v>31</v>
      </c>
      <c r="M54" s="2"/>
    </row>
    <row r="55" spans="1:13" s="1" customFormat="1" x14ac:dyDescent="0.25">
      <c r="A55" s="31"/>
      <c r="B55" s="31"/>
      <c r="C55" s="66"/>
      <c r="D55" s="31"/>
      <c r="E55" s="31"/>
      <c r="F55" s="73" t="s">
        <v>112</v>
      </c>
      <c r="G55" s="74"/>
      <c r="H55" s="74"/>
      <c r="I55" s="74"/>
      <c r="J55" s="74"/>
      <c r="K55" s="82"/>
      <c r="L55" s="76">
        <f>[1]Octubre!L57+[1]Noviembre!L57+[1]Diciembre!L57</f>
        <v>19</v>
      </c>
      <c r="M55" s="2"/>
    </row>
    <row r="56" spans="1:13" s="1" customFormat="1" x14ac:dyDescent="0.25">
      <c r="A56" s="2"/>
      <c r="B56" s="83" t="s">
        <v>113</v>
      </c>
      <c r="C56" s="2"/>
      <c r="D56" s="84"/>
      <c r="E56" s="85"/>
      <c r="F56" s="85"/>
      <c r="G56" s="85"/>
      <c r="H56" s="85"/>
      <c r="I56" s="85"/>
      <c r="J56" s="86"/>
      <c r="K56" s="87"/>
      <c r="L56" s="87"/>
      <c r="M56" s="2"/>
    </row>
    <row r="57" spans="1:13" s="1" customFormat="1" x14ac:dyDescent="0.25">
      <c r="A57" s="84"/>
      <c r="B57" s="88"/>
      <c r="C57" s="84"/>
      <c r="D57" s="84"/>
      <c r="E57" s="85"/>
      <c r="F57" s="85"/>
      <c r="G57" s="85"/>
      <c r="H57" s="85"/>
      <c r="I57" s="85"/>
      <c r="J57" s="86"/>
      <c r="K57" s="87"/>
      <c r="L57" s="87"/>
      <c r="M57" s="2"/>
    </row>
    <row r="58" spans="1:13" s="1" customFormat="1" ht="12" customHeight="1" x14ac:dyDescent="0.25">
      <c r="A58" s="84"/>
      <c r="B58" s="84"/>
      <c r="C58" s="84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s="1" customFormat="1" ht="13.5" customHeight="1" x14ac:dyDescent="0.25">
      <c r="A59" s="89" t="s">
        <v>114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</row>
    <row r="60" spans="1:13" s="1" customFormat="1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1" customFormat="1" ht="15.75" x14ac:dyDescent="0.25">
      <c r="A61" s="90" t="s">
        <v>115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1"/>
    </row>
    <row r="62" spans="1:13" s="1" customFormat="1" ht="15.75" customHeight="1" x14ac:dyDescent="0.25">
      <c r="A62" s="43" t="s">
        <v>12</v>
      </c>
      <c r="B62" s="92" t="s">
        <v>116</v>
      </c>
      <c r="C62" s="93"/>
      <c r="D62" s="94" t="s">
        <v>117</v>
      </c>
      <c r="E62" s="94"/>
      <c r="F62" s="94"/>
      <c r="G62" s="95" t="s">
        <v>118</v>
      </c>
      <c r="H62" s="92" t="s">
        <v>119</v>
      </c>
      <c r="I62" s="95" t="s">
        <v>120</v>
      </c>
      <c r="J62" s="95" t="s">
        <v>121</v>
      </c>
      <c r="K62" s="95" t="s">
        <v>122</v>
      </c>
      <c r="L62" s="96" t="s">
        <v>123</v>
      </c>
      <c r="M62" s="2"/>
    </row>
    <row r="63" spans="1:13" s="1" customFormat="1" ht="24.75" x14ac:dyDescent="0.25">
      <c r="A63" s="43"/>
      <c r="B63" s="92"/>
      <c r="C63" s="97" t="s">
        <v>124</v>
      </c>
      <c r="D63" s="98" t="s">
        <v>125</v>
      </c>
      <c r="E63" s="98" t="s">
        <v>126</v>
      </c>
      <c r="F63" s="99" t="s">
        <v>127</v>
      </c>
      <c r="G63" s="95"/>
      <c r="H63" s="92"/>
      <c r="I63" s="95"/>
      <c r="J63" s="95"/>
      <c r="K63" s="95"/>
      <c r="L63" s="96"/>
      <c r="M63" s="2"/>
    </row>
    <row r="64" spans="1:13" s="1" customFormat="1" x14ac:dyDescent="0.25">
      <c r="A64" s="100" t="s">
        <v>128</v>
      </c>
      <c r="B64" s="101">
        <v>0</v>
      </c>
      <c r="C64" s="102">
        <v>0</v>
      </c>
      <c r="D64" s="102">
        <v>0</v>
      </c>
      <c r="E64" s="103">
        <v>0</v>
      </c>
      <c r="F64" s="104">
        <v>0</v>
      </c>
      <c r="G64" s="105">
        <v>0</v>
      </c>
      <c r="H64" s="105">
        <v>0</v>
      </c>
      <c r="I64" s="105">
        <v>0</v>
      </c>
      <c r="J64" s="106">
        <v>0</v>
      </c>
      <c r="K64" s="107">
        <v>0</v>
      </c>
      <c r="L64" s="108">
        <v>0</v>
      </c>
      <c r="M64" s="2"/>
    </row>
    <row r="65" spans="1:13" s="1" customFormat="1" x14ac:dyDescent="0.25">
      <c r="A65" s="100" t="s">
        <v>129</v>
      </c>
      <c r="B65" s="101">
        <v>34</v>
      </c>
      <c r="C65" s="102" t="e">
        <v>#VALUE!</v>
      </c>
      <c r="D65" s="102">
        <v>0</v>
      </c>
      <c r="E65" s="103">
        <v>0</v>
      </c>
      <c r="F65" s="104" t="e">
        <v>#VALUE!</v>
      </c>
      <c r="G65" s="105">
        <v>0</v>
      </c>
      <c r="H65" s="105">
        <v>0</v>
      </c>
      <c r="I65" s="105">
        <v>0</v>
      </c>
      <c r="J65" s="106">
        <v>0</v>
      </c>
      <c r="K65" s="107">
        <v>0</v>
      </c>
      <c r="L65" s="108">
        <v>0</v>
      </c>
      <c r="M65" s="2"/>
    </row>
    <row r="66" spans="1:13" s="1" customFormat="1" ht="15" customHeight="1" x14ac:dyDescent="0.25">
      <c r="A66" s="100" t="s">
        <v>130</v>
      </c>
      <c r="B66" s="101" t="e">
        <v>#VALUE!</v>
      </c>
      <c r="C66" s="102">
        <v>34</v>
      </c>
      <c r="D66" s="102">
        <v>0</v>
      </c>
      <c r="E66" s="103">
        <v>0</v>
      </c>
      <c r="F66" s="104">
        <v>34</v>
      </c>
      <c r="G66" s="105">
        <v>0</v>
      </c>
      <c r="H66" s="105">
        <v>0</v>
      </c>
      <c r="I66" s="105">
        <v>0</v>
      </c>
      <c r="J66" s="106">
        <v>0</v>
      </c>
      <c r="K66" s="107">
        <v>0</v>
      </c>
      <c r="L66" s="108">
        <v>0</v>
      </c>
      <c r="M66" s="2"/>
    </row>
    <row r="67" spans="1:13" s="1" customFormat="1" x14ac:dyDescent="0.25">
      <c r="A67" s="100" t="s">
        <v>131</v>
      </c>
      <c r="B67" s="101">
        <v>77</v>
      </c>
      <c r="C67" s="102">
        <v>83</v>
      </c>
      <c r="D67" s="102">
        <v>0</v>
      </c>
      <c r="E67" s="103">
        <v>0</v>
      </c>
      <c r="F67" s="104">
        <v>83</v>
      </c>
      <c r="G67" s="105">
        <v>229</v>
      </c>
      <c r="H67" s="105">
        <v>12</v>
      </c>
      <c r="I67" s="105">
        <v>1104</v>
      </c>
      <c r="J67" s="106">
        <v>20.742753623188406</v>
      </c>
      <c r="K67" s="107">
        <v>2.7590361445783134</v>
      </c>
      <c r="L67" s="108">
        <v>0</v>
      </c>
      <c r="M67" s="2"/>
    </row>
    <row r="68" spans="1:13" s="1" customFormat="1" x14ac:dyDescent="0.25">
      <c r="A68" s="100" t="s">
        <v>132</v>
      </c>
      <c r="B68" s="101">
        <v>88</v>
      </c>
      <c r="C68" s="102">
        <v>70</v>
      </c>
      <c r="D68" s="102">
        <v>24</v>
      </c>
      <c r="E68" s="103">
        <v>24</v>
      </c>
      <c r="F68" s="104">
        <v>118</v>
      </c>
      <c r="G68" s="105">
        <v>491</v>
      </c>
      <c r="H68" s="105">
        <v>22</v>
      </c>
      <c r="I68" s="105">
        <v>2024</v>
      </c>
      <c r="J68" s="106">
        <v>24.25889328063241</v>
      </c>
      <c r="K68" s="107">
        <v>4.1610169491525424</v>
      </c>
      <c r="L68" s="108">
        <v>0</v>
      </c>
      <c r="M68" s="2"/>
    </row>
    <row r="69" spans="1:13" s="1" customFormat="1" x14ac:dyDescent="0.25">
      <c r="A69" s="100" t="s">
        <v>133</v>
      </c>
      <c r="B69" s="101">
        <v>87</v>
      </c>
      <c r="C69" s="102">
        <v>52</v>
      </c>
      <c r="D69" s="102">
        <v>10</v>
      </c>
      <c r="E69" s="103">
        <v>11</v>
      </c>
      <c r="F69" s="104">
        <v>73</v>
      </c>
      <c r="G69" s="105">
        <v>334</v>
      </c>
      <c r="H69" s="105">
        <v>9</v>
      </c>
      <c r="I69" s="105">
        <v>828</v>
      </c>
      <c r="J69" s="106">
        <v>40.338164251207729</v>
      </c>
      <c r="K69" s="107">
        <v>4.5753424657534243</v>
      </c>
      <c r="L69" s="108">
        <v>0</v>
      </c>
      <c r="M69" s="2"/>
    </row>
    <row r="70" spans="1:13" s="1" customFormat="1" x14ac:dyDescent="0.25">
      <c r="A70" s="100" t="s">
        <v>134</v>
      </c>
      <c r="B70" s="101">
        <v>58</v>
      </c>
      <c r="C70" s="102">
        <v>56</v>
      </c>
      <c r="D70" s="102">
        <v>5</v>
      </c>
      <c r="E70" s="103">
        <v>3</v>
      </c>
      <c r="F70" s="104">
        <v>64</v>
      </c>
      <c r="G70" s="105">
        <v>135</v>
      </c>
      <c r="H70" s="105">
        <v>8</v>
      </c>
      <c r="I70" s="105">
        <v>736</v>
      </c>
      <c r="J70" s="106">
        <v>18.342391304347828</v>
      </c>
      <c r="K70" s="107">
        <v>2.109375</v>
      </c>
      <c r="L70" s="108">
        <v>0</v>
      </c>
      <c r="M70" s="2"/>
    </row>
    <row r="71" spans="1:13" s="1" customFormat="1" ht="15" customHeight="1" x14ac:dyDescent="0.25">
      <c r="A71" s="100" t="s">
        <v>135</v>
      </c>
      <c r="B71" s="101">
        <v>102</v>
      </c>
      <c r="C71" s="102">
        <v>72</v>
      </c>
      <c r="D71" s="102">
        <v>12</v>
      </c>
      <c r="E71" s="103">
        <v>7</v>
      </c>
      <c r="F71" s="104">
        <v>91</v>
      </c>
      <c r="G71" s="105">
        <v>300</v>
      </c>
      <c r="H71" s="105">
        <v>15</v>
      </c>
      <c r="I71" s="105">
        <v>1380</v>
      </c>
      <c r="J71" s="106">
        <v>21.739130434782609</v>
      </c>
      <c r="K71" s="107">
        <v>3.2967032967032965</v>
      </c>
      <c r="L71" s="108">
        <v>0</v>
      </c>
      <c r="M71" s="2"/>
    </row>
    <row r="72" spans="1:13" s="1" customFormat="1" x14ac:dyDescent="0.25">
      <c r="A72" s="100" t="s">
        <v>136</v>
      </c>
      <c r="B72" s="101">
        <v>219</v>
      </c>
      <c r="C72" s="102">
        <v>67</v>
      </c>
      <c r="D72" s="102">
        <v>7</v>
      </c>
      <c r="E72" s="103">
        <v>3</v>
      </c>
      <c r="F72" s="104">
        <v>77</v>
      </c>
      <c r="G72" s="105">
        <v>309</v>
      </c>
      <c r="H72" s="105">
        <v>10</v>
      </c>
      <c r="I72" s="105">
        <v>920</v>
      </c>
      <c r="J72" s="106">
        <v>33.586956521739133</v>
      </c>
      <c r="K72" s="107">
        <v>4.0129870129870131</v>
      </c>
      <c r="L72" s="108">
        <v>0</v>
      </c>
      <c r="M72" s="2"/>
    </row>
    <row r="73" spans="1:13" s="1" customFormat="1" x14ac:dyDescent="0.25">
      <c r="A73" s="100" t="s">
        <v>137</v>
      </c>
      <c r="B73" s="101" t="e">
        <v>#REF!</v>
      </c>
      <c r="C73" s="102">
        <v>189</v>
      </c>
      <c r="D73" s="102">
        <v>18</v>
      </c>
      <c r="E73" s="103">
        <v>40</v>
      </c>
      <c r="F73" s="104">
        <v>247</v>
      </c>
      <c r="G73" s="105">
        <v>300</v>
      </c>
      <c r="H73" s="105">
        <v>11</v>
      </c>
      <c r="I73" s="105">
        <v>1012</v>
      </c>
      <c r="J73" s="106">
        <v>29.644268774703558</v>
      </c>
      <c r="K73" s="107">
        <v>1.214574898785425</v>
      </c>
      <c r="L73" s="108">
        <v>0</v>
      </c>
      <c r="M73" s="2"/>
    </row>
    <row r="74" spans="1:13" s="1" customFormat="1" ht="15" customHeight="1" x14ac:dyDescent="0.25">
      <c r="A74" s="100" t="s">
        <v>138</v>
      </c>
      <c r="B74" s="101">
        <v>205</v>
      </c>
      <c r="C74" s="102">
        <v>161</v>
      </c>
      <c r="D74" s="102">
        <v>59</v>
      </c>
      <c r="E74" s="103">
        <v>6</v>
      </c>
      <c r="F74" s="104">
        <v>226</v>
      </c>
      <c r="G74" s="105">
        <v>766</v>
      </c>
      <c r="H74" s="105">
        <v>17</v>
      </c>
      <c r="I74" s="105">
        <v>1564</v>
      </c>
      <c r="J74" s="106">
        <v>48.976982097186699</v>
      </c>
      <c r="K74" s="107">
        <v>3.3893805309734515</v>
      </c>
      <c r="L74" s="108">
        <v>0</v>
      </c>
      <c r="M74" s="2"/>
    </row>
    <row r="75" spans="1:13" s="1" customFormat="1" x14ac:dyDescent="0.25">
      <c r="A75" s="100" t="s">
        <v>139</v>
      </c>
      <c r="B75" s="101">
        <v>0</v>
      </c>
      <c r="C75" s="102">
        <v>0</v>
      </c>
      <c r="D75" s="102">
        <v>0</v>
      </c>
      <c r="E75" s="103">
        <v>0</v>
      </c>
      <c r="F75" s="104">
        <v>0</v>
      </c>
      <c r="G75" s="105">
        <v>0</v>
      </c>
      <c r="H75" s="105">
        <v>0</v>
      </c>
      <c r="I75" s="105">
        <v>0</v>
      </c>
      <c r="J75" s="106">
        <v>0</v>
      </c>
      <c r="K75" s="107">
        <v>0</v>
      </c>
      <c r="L75" s="108">
        <v>0</v>
      </c>
      <c r="M75" s="2"/>
    </row>
    <row r="76" spans="1:13" s="1" customFormat="1" x14ac:dyDescent="0.25">
      <c r="A76" s="100" t="s">
        <v>140</v>
      </c>
      <c r="B76" s="101">
        <v>45</v>
      </c>
      <c r="C76" s="102">
        <v>42</v>
      </c>
      <c r="D76" s="102">
        <v>0</v>
      </c>
      <c r="E76" s="103">
        <v>0</v>
      </c>
      <c r="F76" s="104">
        <v>42</v>
      </c>
      <c r="G76" s="105">
        <v>0</v>
      </c>
      <c r="H76" s="105">
        <v>0</v>
      </c>
      <c r="I76" s="105">
        <v>0</v>
      </c>
      <c r="J76" s="106">
        <v>0</v>
      </c>
      <c r="K76" s="107">
        <v>0</v>
      </c>
      <c r="L76" s="108">
        <v>0</v>
      </c>
      <c r="M76" s="2"/>
    </row>
    <row r="77" spans="1:13" s="1" customFormat="1" x14ac:dyDescent="0.25">
      <c r="A77" s="100" t="s">
        <v>141</v>
      </c>
      <c r="B77" s="101">
        <v>157</v>
      </c>
      <c r="C77" s="102">
        <v>114</v>
      </c>
      <c r="D77" s="102">
        <v>21</v>
      </c>
      <c r="E77" s="103">
        <v>4</v>
      </c>
      <c r="F77" s="104">
        <v>139</v>
      </c>
      <c r="G77" s="105">
        <v>539</v>
      </c>
      <c r="H77" s="105">
        <v>15</v>
      </c>
      <c r="I77" s="105">
        <v>1380</v>
      </c>
      <c r="J77" s="106">
        <v>39.05797101449275</v>
      </c>
      <c r="K77" s="107">
        <v>3.8776978417266186</v>
      </c>
      <c r="L77" s="108">
        <v>0</v>
      </c>
      <c r="M77" s="2"/>
    </row>
    <row r="78" spans="1:13" s="1" customFormat="1" ht="15" customHeight="1" x14ac:dyDescent="0.25">
      <c r="A78" s="100" t="s">
        <v>142</v>
      </c>
      <c r="B78" s="101">
        <v>131</v>
      </c>
      <c r="C78" s="102">
        <v>88</v>
      </c>
      <c r="D78" s="102">
        <v>60</v>
      </c>
      <c r="E78" s="103">
        <v>2</v>
      </c>
      <c r="F78" s="104">
        <v>150</v>
      </c>
      <c r="G78" s="105">
        <v>650</v>
      </c>
      <c r="H78" s="105">
        <v>13.333333333333334</v>
      </c>
      <c r="I78" s="105">
        <v>1226.6666666666667</v>
      </c>
      <c r="J78" s="106">
        <v>52.989130434782602</v>
      </c>
      <c r="K78" s="107">
        <v>4.333333333333333</v>
      </c>
      <c r="L78" s="108">
        <v>0</v>
      </c>
      <c r="M78" s="2"/>
    </row>
    <row r="79" spans="1:13" s="1" customFormat="1" x14ac:dyDescent="0.25">
      <c r="A79" s="100" t="s">
        <v>143</v>
      </c>
      <c r="B79" s="101">
        <v>57</v>
      </c>
      <c r="C79" s="102">
        <v>41</v>
      </c>
      <c r="D79" s="102">
        <v>15</v>
      </c>
      <c r="E79" s="103">
        <v>3</v>
      </c>
      <c r="F79" s="104">
        <v>59</v>
      </c>
      <c r="G79" s="105">
        <v>176</v>
      </c>
      <c r="H79" s="105">
        <v>8.6666666666666661</v>
      </c>
      <c r="I79" s="105">
        <v>797.33333333333326</v>
      </c>
      <c r="J79" s="106">
        <v>22.073578595317727</v>
      </c>
      <c r="K79" s="107">
        <v>2.9830508474576272</v>
      </c>
      <c r="L79" s="108">
        <v>0</v>
      </c>
      <c r="M79" s="2"/>
    </row>
    <row r="80" spans="1:13" s="1" customFormat="1" x14ac:dyDescent="0.25">
      <c r="A80" s="100" t="s">
        <v>144</v>
      </c>
      <c r="B80" s="101">
        <v>13</v>
      </c>
      <c r="C80" s="102">
        <v>13</v>
      </c>
      <c r="D80" s="102">
        <v>0</v>
      </c>
      <c r="E80" s="103">
        <v>0</v>
      </c>
      <c r="F80" s="104">
        <v>13</v>
      </c>
      <c r="G80" s="105">
        <v>0</v>
      </c>
      <c r="H80" s="105">
        <v>0</v>
      </c>
      <c r="I80" s="105">
        <v>0</v>
      </c>
      <c r="J80" s="106">
        <v>0</v>
      </c>
      <c r="K80" s="107">
        <v>0</v>
      </c>
      <c r="L80" s="108">
        <v>0</v>
      </c>
      <c r="M80" s="2"/>
    </row>
    <row r="81" spans="1:13" s="1" customFormat="1" x14ac:dyDescent="0.25">
      <c r="A81" s="100" t="s">
        <v>145</v>
      </c>
      <c r="B81" s="101" t="e">
        <v>#REF!</v>
      </c>
      <c r="C81" s="102" t="e">
        <v>#REF!</v>
      </c>
      <c r="D81" s="102">
        <v>1</v>
      </c>
      <c r="E81" s="103">
        <v>1</v>
      </c>
      <c r="F81" s="104" t="e">
        <v>#REF!</v>
      </c>
      <c r="G81" s="105">
        <v>281</v>
      </c>
      <c r="H81" s="105">
        <v>9</v>
      </c>
      <c r="I81" s="105">
        <v>828</v>
      </c>
      <c r="J81" s="106">
        <v>33.937198067632849</v>
      </c>
      <c r="K81" s="107">
        <v>0</v>
      </c>
      <c r="L81" s="108">
        <v>0</v>
      </c>
      <c r="M81" s="2"/>
    </row>
    <row r="82" spans="1:13" s="1" customFormat="1" x14ac:dyDescent="0.25">
      <c r="A82" s="100" t="s">
        <v>146</v>
      </c>
      <c r="B82" s="101">
        <v>10</v>
      </c>
      <c r="C82" s="102">
        <v>5</v>
      </c>
      <c r="D82" s="102">
        <v>5</v>
      </c>
      <c r="E82" s="103">
        <v>0</v>
      </c>
      <c r="F82" s="104">
        <v>10</v>
      </c>
      <c r="G82" s="105">
        <v>15</v>
      </c>
      <c r="H82" s="105">
        <v>2.3333333333333335</v>
      </c>
      <c r="I82" s="105">
        <v>214.66666666666669</v>
      </c>
      <c r="J82" s="106">
        <v>6.9875776397515521</v>
      </c>
      <c r="K82" s="107">
        <v>1.5</v>
      </c>
      <c r="L82" s="108">
        <v>0</v>
      </c>
      <c r="M82" s="2"/>
    </row>
    <row r="83" spans="1:13" s="1" customFormat="1" x14ac:dyDescent="0.25">
      <c r="A83" s="100" t="s">
        <v>147</v>
      </c>
      <c r="B83" s="101">
        <v>25</v>
      </c>
      <c r="C83" s="102">
        <v>25</v>
      </c>
      <c r="D83" s="102">
        <v>0</v>
      </c>
      <c r="E83" s="103">
        <v>0</v>
      </c>
      <c r="F83" s="104">
        <v>25</v>
      </c>
      <c r="G83" s="105">
        <v>80</v>
      </c>
      <c r="H83" s="105">
        <v>17</v>
      </c>
      <c r="I83" s="105">
        <v>1564</v>
      </c>
      <c r="J83" s="106">
        <v>5.1150895140664963</v>
      </c>
      <c r="K83" s="107">
        <v>3.2</v>
      </c>
      <c r="L83" s="108">
        <v>0</v>
      </c>
      <c r="M83" s="2"/>
    </row>
    <row r="84" spans="1:13" s="1" customFormat="1" x14ac:dyDescent="0.25">
      <c r="A84" s="100" t="s">
        <v>19</v>
      </c>
      <c r="B84" s="109" t="e">
        <v>#VALUE!</v>
      </c>
      <c r="C84" s="109" t="e">
        <v>#VALUE!</v>
      </c>
      <c r="D84" s="109">
        <v>237</v>
      </c>
      <c r="E84" s="109">
        <v>104</v>
      </c>
      <c r="F84" s="109" t="e">
        <v>#VALUE!</v>
      </c>
      <c r="G84" s="109">
        <v>4605</v>
      </c>
      <c r="H84" s="110">
        <v>169.33333333333334</v>
      </c>
      <c r="I84" s="109">
        <v>15578.666666666666</v>
      </c>
      <c r="J84" s="110">
        <v>29.559654228004113</v>
      </c>
      <c r="K84" s="110">
        <v>0</v>
      </c>
      <c r="L84" s="110">
        <v>0</v>
      </c>
      <c r="M84" s="2"/>
    </row>
    <row r="85" spans="1:13" s="1" customFormat="1" x14ac:dyDescent="0.25">
      <c r="A85" s="11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112"/>
    </row>
    <row r="86" spans="1:13" s="1" customFormat="1" ht="15.75" x14ac:dyDescent="0.25">
      <c r="A86" s="113" t="s">
        <v>148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65"/>
      <c r="M86" s="114"/>
    </row>
    <row r="87" spans="1:13" s="1" customFormat="1" x14ac:dyDescent="0.25">
      <c r="A87" s="32" t="s">
        <v>149</v>
      </c>
      <c r="B87" s="32"/>
      <c r="C87" s="115" t="s">
        <v>150</v>
      </c>
      <c r="D87" s="116"/>
      <c r="E87" s="116"/>
      <c r="F87" s="116"/>
      <c r="G87" s="116"/>
      <c r="H87" s="116"/>
      <c r="I87" s="116"/>
      <c r="J87" s="117"/>
      <c r="K87" s="118"/>
      <c r="L87" s="119"/>
      <c r="M87" s="120"/>
    </row>
    <row r="88" spans="1:13" s="1" customFormat="1" x14ac:dyDescent="0.25">
      <c r="A88" s="32"/>
      <c r="B88" s="32"/>
      <c r="C88" s="60" t="s">
        <v>151</v>
      </c>
      <c r="D88" s="121" t="s">
        <v>152</v>
      </c>
      <c r="E88" s="121" t="s">
        <v>153</v>
      </c>
      <c r="F88" s="121" t="s">
        <v>154</v>
      </c>
      <c r="G88" s="121" t="s">
        <v>155</v>
      </c>
      <c r="H88" s="121" t="s">
        <v>156</v>
      </c>
      <c r="I88" s="122" t="s">
        <v>157</v>
      </c>
      <c r="J88" s="99" t="s">
        <v>158</v>
      </c>
      <c r="K88" s="121" t="s">
        <v>19</v>
      </c>
      <c r="L88" s="71"/>
      <c r="M88" s="123"/>
    </row>
    <row r="89" spans="1:13" s="1" customFormat="1" x14ac:dyDescent="0.25">
      <c r="A89" s="124" t="s">
        <v>159</v>
      </c>
      <c r="B89" s="122" t="s">
        <v>160</v>
      </c>
      <c r="C89" s="103">
        <v>0</v>
      </c>
      <c r="D89" s="103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25">
        <f t="shared" ref="K89:K97" si="2">SUM(J89+I89+H89+G89+F89+E89+D89+C89)</f>
        <v>0</v>
      </c>
      <c r="L89" s="71"/>
      <c r="M89" s="123"/>
    </row>
    <row r="90" spans="1:13" s="1" customFormat="1" x14ac:dyDescent="0.25">
      <c r="A90" s="124"/>
      <c r="B90" s="122" t="s">
        <v>161</v>
      </c>
      <c r="C90" s="103">
        <v>0</v>
      </c>
      <c r="D90" s="103">
        <v>0</v>
      </c>
      <c r="E90" s="103">
        <v>0</v>
      </c>
      <c r="F90" s="103">
        <v>0</v>
      </c>
      <c r="G90" s="103">
        <v>1</v>
      </c>
      <c r="H90" s="103">
        <v>0</v>
      </c>
      <c r="I90" s="103">
        <v>0</v>
      </c>
      <c r="J90" s="103">
        <v>0</v>
      </c>
      <c r="K90" s="125">
        <f t="shared" si="2"/>
        <v>1</v>
      </c>
      <c r="L90" s="66"/>
      <c r="M90" s="2"/>
    </row>
    <row r="91" spans="1:13" s="1" customFormat="1" x14ac:dyDescent="0.25">
      <c r="A91" s="124"/>
      <c r="B91" s="122" t="s">
        <v>19</v>
      </c>
      <c r="C91" s="121">
        <v>0</v>
      </c>
      <c r="D91" s="121">
        <v>0</v>
      </c>
      <c r="E91" s="121">
        <v>0</v>
      </c>
      <c r="F91" s="121">
        <v>0</v>
      </c>
      <c r="G91" s="121">
        <v>1</v>
      </c>
      <c r="H91" s="121">
        <v>0</v>
      </c>
      <c r="I91" s="121">
        <v>0</v>
      </c>
      <c r="J91" s="121">
        <v>0</v>
      </c>
      <c r="K91" s="125">
        <f t="shared" si="2"/>
        <v>1</v>
      </c>
      <c r="L91" s="66"/>
      <c r="M91" s="2"/>
    </row>
    <row r="92" spans="1:13" s="1" customFormat="1" x14ac:dyDescent="0.25">
      <c r="A92" s="126"/>
      <c r="B92" s="122" t="s">
        <v>162</v>
      </c>
      <c r="C92" s="103">
        <v>0</v>
      </c>
      <c r="D92" s="103">
        <v>0</v>
      </c>
      <c r="E92" s="103">
        <v>0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25">
        <f t="shared" si="2"/>
        <v>0</v>
      </c>
      <c r="L92" s="66"/>
      <c r="M92" s="2"/>
    </row>
    <row r="93" spans="1:13" s="1" customFormat="1" x14ac:dyDescent="0.25">
      <c r="A93" s="124" t="s">
        <v>163</v>
      </c>
      <c r="B93" s="122" t="s">
        <v>164</v>
      </c>
      <c r="C93" s="103">
        <v>0</v>
      </c>
      <c r="D93" s="103">
        <v>0</v>
      </c>
      <c r="E93" s="103">
        <v>0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25">
        <f t="shared" si="2"/>
        <v>0</v>
      </c>
      <c r="L93" s="66"/>
      <c r="M93" s="2"/>
    </row>
    <row r="94" spans="1:13" s="1" customFormat="1" x14ac:dyDescent="0.25">
      <c r="A94" s="124"/>
      <c r="B94" s="122" t="s">
        <v>165</v>
      </c>
      <c r="C94" s="103">
        <v>0</v>
      </c>
      <c r="D94" s="103">
        <v>0</v>
      </c>
      <c r="E94" s="103">
        <v>0</v>
      </c>
      <c r="F94" s="103">
        <v>0</v>
      </c>
      <c r="G94" s="103">
        <v>1</v>
      </c>
      <c r="H94" s="103">
        <v>0</v>
      </c>
      <c r="I94" s="103">
        <v>0</v>
      </c>
      <c r="J94" s="103">
        <v>0</v>
      </c>
      <c r="K94" s="125">
        <f t="shared" si="2"/>
        <v>1</v>
      </c>
      <c r="L94" s="66"/>
      <c r="M94" s="2"/>
    </row>
    <row r="95" spans="1:13" s="1" customFormat="1" x14ac:dyDescent="0.25">
      <c r="A95" s="124"/>
      <c r="B95" s="122" t="s">
        <v>19</v>
      </c>
      <c r="C95" s="127">
        <v>0</v>
      </c>
      <c r="D95" s="127">
        <v>0</v>
      </c>
      <c r="E95" s="127">
        <v>0</v>
      </c>
      <c r="F95" s="127">
        <v>0</v>
      </c>
      <c r="G95" s="127">
        <v>1</v>
      </c>
      <c r="H95" s="127">
        <v>0</v>
      </c>
      <c r="I95" s="127">
        <v>0</v>
      </c>
      <c r="J95" s="127">
        <v>0</v>
      </c>
      <c r="K95" s="125">
        <f t="shared" si="2"/>
        <v>1</v>
      </c>
      <c r="L95" s="66"/>
      <c r="M95" s="2"/>
    </row>
    <row r="96" spans="1:13" s="1" customFormat="1" x14ac:dyDescent="0.25">
      <c r="A96" s="121"/>
      <c r="B96" s="122" t="s">
        <v>166</v>
      </c>
      <c r="C96" s="103">
        <v>0</v>
      </c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25">
        <f t="shared" si="2"/>
        <v>0</v>
      </c>
      <c r="L96" s="66"/>
      <c r="M96" s="2"/>
    </row>
    <row r="97" spans="1:13" s="1" customFormat="1" x14ac:dyDescent="0.25">
      <c r="A97" s="121"/>
      <c r="B97" s="122" t="s">
        <v>167</v>
      </c>
      <c r="C97" s="103">
        <v>0</v>
      </c>
      <c r="D97" s="103">
        <v>0</v>
      </c>
      <c r="E97" s="103">
        <v>0</v>
      </c>
      <c r="F97" s="103">
        <v>0</v>
      </c>
      <c r="G97" s="103">
        <v>0</v>
      </c>
      <c r="H97" s="103">
        <v>0</v>
      </c>
      <c r="I97" s="103">
        <v>0</v>
      </c>
      <c r="J97" s="103">
        <v>0</v>
      </c>
      <c r="K97" s="125">
        <f t="shared" si="2"/>
        <v>0</v>
      </c>
      <c r="L97" s="66"/>
      <c r="M97" s="2"/>
    </row>
    <row r="98" spans="1:13" s="1" customFormat="1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66"/>
      <c r="M98" s="2"/>
    </row>
    <row r="99" spans="1:13" s="1" customFormat="1" ht="17.25" customHeight="1" x14ac:dyDescent="0.25">
      <c r="A99" s="128" t="s">
        <v>168</v>
      </c>
      <c r="B99" s="128"/>
      <c r="C99" s="128"/>
      <c r="D99" s="128"/>
      <c r="E99" s="128"/>
      <c r="F99" s="128"/>
      <c r="G99" s="128"/>
      <c r="H99" s="65"/>
      <c r="I99" s="65"/>
      <c r="J99" s="65"/>
      <c r="K99" s="65"/>
      <c r="L99" s="65"/>
      <c r="M99" s="114"/>
    </row>
    <row r="100" spans="1:13" s="1" customFormat="1" x14ac:dyDescent="0.25">
      <c r="A100" s="43" t="s">
        <v>169</v>
      </c>
      <c r="B100" s="43"/>
      <c r="C100" s="43"/>
      <c r="D100" s="43"/>
      <c r="E100" s="43"/>
      <c r="F100" s="129">
        <v>0</v>
      </c>
      <c r="G100" s="129">
        <v>0</v>
      </c>
      <c r="H100" s="67"/>
      <c r="I100" s="67"/>
      <c r="J100" s="67"/>
      <c r="K100" s="67"/>
      <c r="L100" s="67"/>
      <c r="M100" s="123"/>
    </row>
    <row r="101" spans="1:13" s="1" customFormat="1" x14ac:dyDescent="0.25">
      <c r="A101" s="43" t="s">
        <v>170</v>
      </c>
      <c r="B101" s="43"/>
      <c r="C101" s="43"/>
      <c r="D101" s="43"/>
      <c r="E101" s="43"/>
      <c r="F101" s="129">
        <v>0</v>
      </c>
      <c r="G101" s="129">
        <v>0</v>
      </c>
      <c r="H101" s="67"/>
      <c r="I101" s="67"/>
      <c r="J101" s="67"/>
      <c r="K101" s="67"/>
      <c r="L101" s="67"/>
      <c r="M101" s="123"/>
    </row>
    <row r="102" spans="1:13" s="1" customFormat="1" x14ac:dyDescent="0.25">
      <c r="A102" s="43" t="s">
        <v>171</v>
      </c>
      <c r="B102" s="43"/>
      <c r="C102" s="43"/>
      <c r="D102" s="43"/>
      <c r="E102" s="43"/>
      <c r="F102" s="129">
        <v>0</v>
      </c>
      <c r="G102" s="129">
        <v>0</v>
      </c>
      <c r="H102" s="67"/>
      <c r="I102" s="67"/>
      <c r="J102" s="67"/>
      <c r="K102" s="67"/>
      <c r="L102" s="67"/>
      <c r="M102" s="123"/>
    </row>
    <row r="103" spans="1:13" s="1" customFormat="1" x14ac:dyDescent="0.25">
      <c r="A103" s="43" t="s">
        <v>172</v>
      </c>
      <c r="B103" s="43"/>
      <c r="C103" s="43"/>
      <c r="D103" s="43"/>
      <c r="E103" s="43"/>
      <c r="F103" s="130">
        <v>0</v>
      </c>
      <c r="G103" s="130">
        <v>0</v>
      </c>
      <c r="H103" s="67"/>
      <c r="I103" s="67"/>
      <c r="J103" s="67"/>
      <c r="K103" s="67"/>
      <c r="L103" s="67"/>
      <c r="M103" s="123"/>
    </row>
    <row r="104" spans="1:13" s="1" customFormat="1" x14ac:dyDescent="0.25">
      <c r="A104" s="43" t="s">
        <v>173</v>
      </c>
      <c r="B104" s="43"/>
      <c r="C104" s="43"/>
      <c r="D104" s="43"/>
      <c r="E104" s="43"/>
      <c r="F104" s="130">
        <v>0</v>
      </c>
      <c r="G104" s="130">
        <v>0</v>
      </c>
      <c r="H104" s="67"/>
      <c r="I104" s="67"/>
      <c r="J104" s="67"/>
      <c r="K104" s="67"/>
      <c r="L104" s="67"/>
      <c r="M104" s="123"/>
    </row>
    <row r="105" spans="1:13" s="1" customFormat="1" x14ac:dyDescent="0.25">
      <c r="A105" s="43" t="s">
        <v>174</v>
      </c>
      <c r="B105" s="43"/>
      <c r="C105" s="43"/>
      <c r="D105" s="43"/>
      <c r="E105" s="43"/>
      <c r="F105" s="131">
        <v>0</v>
      </c>
      <c r="G105" s="131"/>
      <c r="H105" s="67"/>
      <c r="I105" s="67"/>
      <c r="J105" s="67"/>
      <c r="K105" s="67"/>
      <c r="L105" s="67"/>
      <c r="M105" s="123"/>
    </row>
    <row r="106" spans="1:13" s="1" customFormat="1" x14ac:dyDescent="0.25">
      <c r="A106" s="43" t="s">
        <v>175</v>
      </c>
      <c r="B106" s="43"/>
      <c r="C106" s="43"/>
      <c r="D106" s="43"/>
      <c r="E106" s="43"/>
      <c r="F106" s="130">
        <v>0</v>
      </c>
      <c r="G106" s="130">
        <v>0</v>
      </c>
      <c r="H106" s="67"/>
      <c r="I106" s="67"/>
      <c r="J106" s="67"/>
      <c r="K106" s="67"/>
      <c r="L106" s="67"/>
      <c r="M106" s="123"/>
    </row>
    <row r="107" spans="1:13" s="1" customFormat="1" x14ac:dyDescent="0.25">
      <c r="A107" s="43" t="s">
        <v>176</v>
      </c>
      <c r="B107" s="43"/>
      <c r="C107" s="43"/>
      <c r="D107" s="43"/>
      <c r="E107" s="43"/>
      <c r="F107" s="130">
        <v>0</v>
      </c>
      <c r="G107" s="130">
        <v>0</v>
      </c>
      <c r="H107" s="67"/>
      <c r="I107" s="67"/>
      <c r="J107" s="67"/>
      <c r="K107" s="67"/>
      <c r="L107" s="67"/>
      <c r="M107" s="123"/>
    </row>
    <row r="108" spans="1:13" s="1" customFormat="1" x14ac:dyDescent="0.25">
      <c r="A108" s="43" t="s">
        <v>177</v>
      </c>
      <c r="B108" s="43"/>
      <c r="C108" s="43"/>
      <c r="D108" s="43"/>
      <c r="E108" s="43"/>
      <c r="F108" s="130">
        <v>0</v>
      </c>
      <c r="G108" s="130">
        <v>0</v>
      </c>
      <c r="H108" s="67"/>
      <c r="I108" s="67"/>
      <c r="J108" s="67"/>
      <c r="K108" s="67"/>
      <c r="L108" s="67"/>
      <c r="M108" s="123"/>
    </row>
    <row r="109" spans="1:13" s="1" customFormat="1" x14ac:dyDescent="0.25">
      <c r="A109" s="43" t="s">
        <v>178</v>
      </c>
      <c r="B109" s="43"/>
      <c r="C109" s="43"/>
      <c r="D109" s="43"/>
      <c r="E109" s="43"/>
      <c r="F109" s="130">
        <v>0</v>
      </c>
      <c r="G109" s="130">
        <v>0</v>
      </c>
      <c r="H109" s="67"/>
      <c r="I109" s="67"/>
      <c r="J109" s="67"/>
      <c r="K109" s="67"/>
      <c r="L109" s="67"/>
      <c r="M109" s="123"/>
    </row>
    <row r="110" spans="1:13" s="1" customFormat="1" x14ac:dyDescent="0.25">
      <c r="A110" s="43" t="s">
        <v>179</v>
      </c>
      <c r="B110" s="43"/>
      <c r="C110" s="43"/>
      <c r="D110" s="43"/>
      <c r="E110" s="43"/>
      <c r="F110" s="131">
        <v>0</v>
      </c>
      <c r="G110" s="131"/>
      <c r="H110" s="67"/>
      <c r="I110" s="67"/>
      <c r="J110" s="67"/>
      <c r="K110" s="67"/>
      <c r="L110" s="67"/>
      <c r="M110" s="123"/>
    </row>
    <row r="111" spans="1:13" s="1" customFormat="1" x14ac:dyDescent="0.25">
      <c r="A111" s="43" t="s">
        <v>180</v>
      </c>
      <c r="B111" s="43"/>
      <c r="C111" s="43"/>
      <c r="D111" s="43"/>
      <c r="E111" s="43"/>
      <c r="F111" s="130">
        <v>0</v>
      </c>
      <c r="G111" s="130">
        <v>0</v>
      </c>
      <c r="H111" s="67"/>
      <c r="I111" s="67"/>
      <c r="J111" s="67"/>
      <c r="K111" s="67"/>
      <c r="L111" s="67"/>
      <c r="M111" s="123"/>
    </row>
    <row r="112" spans="1:13" s="1" customForma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2"/>
    </row>
    <row r="113" spans="1:13" s="1" customFormat="1" x14ac:dyDescent="0.25">
      <c r="A113" s="132" t="s">
        <v>181</v>
      </c>
      <c r="B113" s="133"/>
      <c r="C113" s="133"/>
      <c r="D113" s="133"/>
      <c r="E113" s="133"/>
      <c r="F113" s="133"/>
      <c r="G113" s="134" t="s">
        <v>185</v>
      </c>
      <c r="H113" s="134"/>
      <c r="I113" s="134"/>
      <c r="J113" s="134"/>
      <c r="K113" s="66"/>
      <c r="L113" s="66"/>
      <c r="M113" s="2"/>
    </row>
    <row r="114" spans="1:13" s="1" customFormat="1" x14ac:dyDescent="0.25">
      <c r="A114" s="135" t="s">
        <v>182</v>
      </c>
      <c r="B114" s="136"/>
      <c r="C114" s="136"/>
      <c r="D114" s="136"/>
      <c r="E114" s="136"/>
      <c r="F114" s="136"/>
      <c r="G114" s="136"/>
      <c r="H114" s="136"/>
      <c r="I114" s="136"/>
      <c r="J114" s="137"/>
      <c r="K114" s="66"/>
      <c r="L114" s="66"/>
      <c r="M114" s="2"/>
    </row>
    <row r="115" spans="1:13" s="1" customFormat="1" x14ac:dyDescent="0.25">
      <c r="A115" s="138" t="s">
        <v>183</v>
      </c>
      <c r="B115" s="139"/>
      <c r="C115" s="139"/>
      <c r="D115" s="139"/>
      <c r="E115" s="139"/>
      <c r="F115" s="139"/>
      <c r="G115" s="140" t="s">
        <v>184</v>
      </c>
      <c r="H115" s="140"/>
      <c r="I115" s="140"/>
      <c r="J115" s="140"/>
      <c r="K115" s="66"/>
      <c r="L115" s="66"/>
      <c r="M115" s="2"/>
    </row>
    <row r="116" spans="1:13" s="1" customFormat="1" ht="19.5" customHeight="1" x14ac:dyDescent="0.25">
      <c r="A116" s="141" t="s">
        <v>187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66"/>
      <c r="L116" s="66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</sheetData>
  <mergeCells count="82">
    <mergeCell ref="A116:J116"/>
    <mergeCell ref="A111:E111"/>
    <mergeCell ref="F111:G111"/>
    <mergeCell ref="A113:F113"/>
    <mergeCell ref="G113:J113"/>
    <mergeCell ref="B114:J114"/>
    <mergeCell ref="A115:F115"/>
    <mergeCell ref="G115:J115"/>
    <mergeCell ref="A108:E108"/>
    <mergeCell ref="F108:G108"/>
    <mergeCell ref="A109:E109"/>
    <mergeCell ref="F109:G109"/>
    <mergeCell ref="A110:E110"/>
    <mergeCell ref="F110:G110"/>
    <mergeCell ref="A105:E105"/>
    <mergeCell ref="F105:G105"/>
    <mergeCell ref="A106:E106"/>
    <mergeCell ref="F106:G106"/>
    <mergeCell ref="A107:E107"/>
    <mergeCell ref="F107:G107"/>
    <mergeCell ref="A102:E102"/>
    <mergeCell ref="F102:G102"/>
    <mergeCell ref="A103:E103"/>
    <mergeCell ref="F103:G103"/>
    <mergeCell ref="A104:E104"/>
    <mergeCell ref="F104:G104"/>
    <mergeCell ref="A93:A95"/>
    <mergeCell ref="A99:G99"/>
    <mergeCell ref="A100:E100"/>
    <mergeCell ref="F100:G100"/>
    <mergeCell ref="A101:E101"/>
    <mergeCell ref="F101:G101"/>
    <mergeCell ref="A89:A91"/>
    <mergeCell ref="K62:K63"/>
    <mergeCell ref="L62:L63"/>
    <mergeCell ref="A86:K86"/>
    <mergeCell ref="A87:B88"/>
    <mergeCell ref="C87:J87"/>
    <mergeCell ref="D51:D52"/>
    <mergeCell ref="A59:M59"/>
    <mergeCell ref="A61:L61"/>
    <mergeCell ref="A62:A63"/>
    <mergeCell ref="B62:B63"/>
    <mergeCell ref="D62:F62"/>
    <mergeCell ref="G62:G63"/>
    <mergeCell ref="H62:H63"/>
    <mergeCell ref="I62:I63"/>
    <mergeCell ref="J62:J63"/>
    <mergeCell ref="B50:C50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22:I22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B6:E6"/>
    <mergeCell ref="A8:D8"/>
    <mergeCell ref="A9:A10"/>
    <mergeCell ref="D9:D10"/>
    <mergeCell ref="F9:I10"/>
    <mergeCell ref="L9:L10"/>
    <mergeCell ref="C5:D5"/>
    <mergeCell ref="E5:G5"/>
    <mergeCell ref="H5:I5"/>
    <mergeCell ref="J5:K5"/>
    <mergeCell ref="B3:J3"/>
  </mergeCells>
  <pageMargins left="0.73" right="0.5" top="0.39" bottom="0.45" header="0.17" footer="0.2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2025-01-14T18:08:42Z</cp:lastPrinted>
  <dcterms:created xsi:type="dcterms:W3CDTF">2024-10-11T14:52:35Z</dcterms:created>
  <dcterms:modified xsi:type="dcterms:W3CDTF">2025-01-14T18:45:48Z</dcterms:modified>
</cp:coreProperties>
</file>